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showInkAnnotation="0" codeName="ЭтаКнига" defaultThemeVersion="124226"/>
  <bookViews>
    <workbookView xWindow="0" yWindow="0" windowWidth="19200" windowHeight="11592" tabRatio="725" activeTab="3"/>
  </bookViews>
  <sheets>
    <sheet name="Титульный лист" sheetId="4" r:id="rId1"/>
    <sheet name="1 день" sheetId="5" r:id="rId2"/>
    <sheet name="2 день" sheetId="6" r:id="rId3"/>
    <sheet name="3 день" sheetId="7" r:id="rId4"/>
    <sheet name="4 день" sheetId="8" r:id="rId5"/>
    <sheet name="5 день" sheetId="9" r:id="rId6"/>
    <sheet name="6 день" sheetId="10" r:id="rId7"/>
    <sheet name="7 день" sheetId="11" r:id="rId8"/>
    <sheet name="8 день" sheetId="12" r:id="rId9"/>
    <sheet name="9 день" sheetId="13" r:id="rId10"/>
    <sheet name="10 день" sheetId="14" r:id="rId11"/>
    <sheet name="свод 10 дней" sheetId="15" r:id="rId12"/>
  </sheets>
  <definedNames>
    <definedName name="_xlnm.Print_Area" localSheetId="1">'1 день'!$A$1:$O$48</definedName>
    <definedName name="_xlnm.Print_Area" localSheetId="10">'10 день'!$A$1:$O$29</definedName>
    <definedName name="_xlnm.Print_Area" localSheetId="2">'2 день'!$A$1:$O$33</definedName>
    <definedName name="_xlnm.Print_Area" localSheetId="3">'3 день'!$A$1:$O$29</definedName>
    <definedName name="_xlnm.Print_Area" localSheetId="4">'4 день'!$A$1:$O$44</definedName>
    <definedName name="_xlnm.Print_Area" localSheetId="5">'5 день'!$A$1:$O$28</definedName>
    <definedName name="_xlnm.Print_Area" localSheetId="6">'6 день'!$A$1:$O$29</definedName>
    <definedName name="_xlnm.Print_Area" localSheetId="7">'7 день'!$A$1:$O$28</definedName>
    <definedName name="_xlnm.Print_Area" localSheetId="8">'8 день'!$A$1:$O$29</definedName>
    <definedName name="_xlnm.Print_Area" localSheetId="9">'9 день'!$A$1:$O$29</definedName>
    <definedName name="_xlnm.Print_Area" localSheetId="11">'свод 10 дней'!#REF!</definedName>
    <definedName name="_xlnm.Print_Area" localSheetId="0">'Титульный лист'!$A$1:$O$21</definedName>
  </definedNames>
  <calcPr calcId="144525"/>
</workbook>
</file>

<file path=xl/calcChain.xml><?xml version="1.0" encoding="utf-8"?>
<calcChain xmlns="http://schemas.openxmlformats.org/spreadsheetml/2006/main">
  <c r="E21" i="8" l="1"/>
  <c r="E22" i="5"/>
  <c r="F22" i="5"/>
  <c r="G22" i="5"/>
  <c r="D22" i="5"/>
  <c r="G18" i="11" l="1"/>
  <c r="F18" i="11"/>
  <c r="D18" i="11"/>
  <c r="G18" i="7"/>
  <c r="F18" i="7"/>
  <c r="D18" i="7"/>
  <c r="G21" i="8" l="1"/>
  <c r="F21" i="8"/>
  <c r="G12" i="6"/>
  <c r="E12" i="6"/>
  <c r="D12" i="6" l="1"/>
  <c r="F12" i="6"/>
  <c r="G21" i="9"/>
  <c r="D12" i="7"/>
  <c r="E12" i="7"/>
  <c r="F12" i="7"/>
  <c r="G12" i="12" l="1"/>
  <c r="E12" i="12"/>
  <c r="D12" i="12"/>
  <c r="F12" i="12"/>
  <c r="G12" i="7"/>
  <c r="G21" i="13" l="1"/>
  <c r="G21" i="11"/>
  <c r="F21" i="11"/>
  <c r="E21" i="11"/>
  <c r="D21" i="11"/>
  <c r="F21" i="10"/>
  <c r="F21" i="9"/>
  <c r="E21" i="9"/>
  <c r="D21" i="9"/>
  <c r="F21" i="13" l="1"/>
  <c r="E21" i="13"/>
  <c r="D21" i="14"/>
  <c r="E21" i="14"/>
  <c r="F21" i="14"/>
  <c r="D21" i="10"/>
  <c r="E21" i="10"/>
  <c r="D12" i="9"/>
  <c r="G27" i="9"/>
  <c r="J27" i="9"/>
  <c r="G12" i="9"/>
  <c r="D12" i="10"/>
  <c r="G27" i="10"/>
  <c r="E12" i="10"/>
  <c r="I27" i="9"/>
  <c r="F12" i="9"/>
  <c r="G12" i="10"/>
  <c r="H27" i="9"/>
  <c r="E12" i="9"/>
  <c r="H27" i="10"/>
  <c r="F12" i="10"/>
  <c r="F27" i="10"/>
  <c r="G21" i="12"/>
  <c r="D21" i="13"/>
  <c r="D21" i="8"/>
  <c r="G21" i="7" l="1"/>
  <c r="F21" i="7"/>
  <c r="E21" i="7"/>
  <c r="D21" i="7"/>
  <c r="E22" i="6"/>
  <c r="G21" i="14"/>
  <c r="G21" i="10"/>
  <c r="F21" i="12"/>
  <c r="E21" i="12"/>
  <c r="D21" i="12"/>
  <c r="F22" i="6"/>
  <c r="G10" i="11"/>
  <c r="F10" i="11"/>
  <c r="E10" i="11"/>
  <c r="D10" i="11"/>
  <c r="G22" i="6" l="1"/>
  <c r="D22" i="6"/>
  <c r="E12" i="5"/>
  <c r="H27" i="11"/>
  <c r="F12" i="11"/>
  <c r="G12" i="14"/>
  <c r="G27" i="12"/>
  <c r="H27" i="13"/>
  <c r="F12" i="13"/>
  <c r="I27" i="7"/>
  <c r="I27" i="8"/>
  <c r="G12" i="8"/>
  <c r="F28" i="5"/>
  <c r="D12" i="5"/>
  <c r="E12" i="11"/>
  <c r="G27" i="11"/>
  <c r="F12" i="14"/>
  <c r="F27" i="12"/>
  <c r="I27" i="10"/>
  <c r="G27" i="13"/>
  <c r="E12" i="13"/>
  <c r="H27" i="7"/>
  <c r="F12" i="8"/>
  <c r="H27" i="8"/>
  <c r="I28" i="5"/>
  <c r="G12" i="5"/>
  <c r="F27" i="11"/>
  <c r="D12" i="11"/>
  <c r="G27" i="14"/>
  <c r="E12" i="14"/>
  <c r="D12" i="13"/>
  <c r="G27" i="7"/>
  <c r="E12" i="8"/>
  <c r="G27" i="8"/>
  <c r="H28" i="5"/>
  <c r="F12" i="5"/>
  <c r="I27" i="11"/>
  <c r="G12" i="11"/>
  <c r="D12" i="14"/>
  <c r="G28" i="6"/>
  <c r="H27" i="12"/>
  <c r="I28" i="6"/>
  <c r="I27" i="13"/>
  <c r="G12" i="13"/>
  <c r="F27" i="8"/>
  <c r="D12" i="8"/>
  <c r="G28" i="5"/>
  <c r="F28" i="6"/>
  <c r="F27" i="14"/>
  <c r="F27" i="7"/>
  <c r="H28" i="6"/>
  <c r="I27" i="12"/>
  <c r="F27" i="13"/>
  <c r="H27" i="14"/>
  <c r="I27" i="14"/>
</calcChain>
</file>

<file path=xl/sharedStrings.xml><?xml version="1.0" encoding="utf-8"?>
<sst xmlns="http://schemas.openxmlformats.org/spreadsheetml/2006/main" count="458" uniqueCount="94">
  <si>
    <t>Энергетическая ценность (ккал)</t>
  </si>
  <si>
    <t>Б</t>
  </si>
  <si>
    <t>Ж</t>
  </si>
  <si>
    <t>У</t>
  </si>
  <si>
    <t>ИТОГО:</t>
  </si>
  <si>
    <t>Макароны отварные с маслом</t>
  </si>
  <si>
    <t>Хлеб ржано-пшеничный</t>
  </si>
  <si>
    <t>ИТОГО за день:</t>
  </si>
  <si>
    <t>Яблоки свежие</t>
  </si>
  <si>
    <t>Приём пищи, наименование блюда</t>
  </si>
  <si>
    <t>Обед</t>
  </si>
  <si>
    <t>Масса порции</t>
  </si>
  <si>
    <t>№ рец.</t>
  </si>
  <si>
    <t>Пищевые вещества (г.)</t>
  </si>
  <si>
    <t>Завтрак</t>
  </si>
  <si>
    <t xml:space="preserve"> Обед</t>
  </si>
  <si>
    <t xml:space="preserve">День: </t>
  </si>
  <si>
    <t>понедельник</t>
  </si>
  <si>
    <t xml:space="preserve">Неделя: </t>
  </si>
  <si>
    <t>первая</t>
  </si>
  <si>
    <t xml:space="preserve">Сезон: </t>
  </si>
  <si>
    <t xml:space="preserve">Возрастная категория: </t>
  </si>
  <si>
    <t>вторник</t>
  </si>
  <si>
    <t>Какао с молоком</t>
  </si>
  <si>
    <t>среда</t>
  </si>
  <si>
    <t>четверг</t>
  </si>
  <si>
    <t>пятница</t>
  </si>
  <si>
    <t>Гуляш из отварного мяса (говядины) в томатно-сметанном соусе</t>
  </si>
  <si>
    <t>Груши свежие</t>
  </si>
  <si>
    <t>Бананы</t>
  </si>
  <si>
    <t>Средние показания на день</t>
  </si>
  <si>
    <t>пищевые вещества</t>
  </si>
  <si>
    <t>энергет. ценн. ккал</t>
  </si>
  <si>
    <t>По меню</t>
  </si>
  <si>
    <t>Потребность по СаН ПиН (60-70%)</t>
  </si>
  <si>
    <t>46,2-53,9</t>
  </si>
  <si>
    <t>47,4-55,3</t>
  </si>
  <si>
    <t>201-234,5</t>
  </si>
  <si>
    <t>1410-1645</t>
  </si>
  <si>
    <t>Яйцо куриное сваренное вкрутую</t>
  </si>
  <si>
    <t>вторая</t>
  </si>
  <si>
    <t>Бутерброд с сыром российским (1 шт.)</t>
  </si>
  <si>
    <t>Хлеб пшеничный</t>
  </si>
  <si>
    <t>200/10</t>
  </si>
  <si>
    <t>Хлеб пшеничный с маслом</t>
  </si>
  <si>
    <t>Сок  фруктовый (абрикосовый)</t>
  </si>
  <si>
    <t>осенне-зимний-летний</t>
  </si>
  <si>
    <t xml:space="preserve">        </t>
  </si>
  <si>
    <t xml:space="preserve">               ПРИМЕРНОЕ МЕНЮ</t>
  </si>
  <si>
    <t>Утверждаю :</t>
  </si>
  <si>
    <t xml:space="preserve">                 Директор школы :</t>
  </si>
  <si>
    <t>Каша манная на молоке  с маслом сливочным</t>
  </si>
  <si>
    <t>чай с сахаром</t>
  </si>
  <si>
    <t>Салат из огурцов свежих с маслом подсолнечным</t>
  </si>
  <si>
    <t>Суп картофельный</t>
  </si>
  <si>
    <t>Каша гречневая молочная с маслом сливочным</t>
  </si>
  <si>
    <t>Чай с сахаром</t>
  </si>
  <si>
    <t>Салат морковный с маслом подсолнечным</t>
  </si>
  <si>
    <t>Щи из свежей капусты с картофелем мясные</t>
  </si>
  <si>
    <t>плов</t>
  </si>
  <si>
    <t>Каша пшенная молочная с маслом сливочным</t>
  </si>
  <si>
    <t>хлеб ржано-пшеничный</t>
  </si>
  <si>
    <t>Салат из капусты квашеной с маслом подсолнечным</t>
  </si>
  <si>
    <t>Суп картофельный с горохом</t>
  </si>
  <si>
    <t>Каша гречневая рассыпчатая с маслом сливочным</t>
  </si>
  <si>
    <t>Сосиска отварная</t>
  </si>
  <si>
    <t>Сок фруктовый</t>
  </si>
  <si>
    <t>Каша рисовая молочная с маслом сливочным</t>
  </si>
  <si>
    <t>Салат винегрет</t>
  </si>
  <si>
    <t>Сур из рыбной консервы</t>
  </si>
  <si>
    <t>котлеты мясные</t>
  </si>
  <si>
    <t>Макароны отварные с маслом сливочным</t>
  </si>
  <si>
    <t>компот из сухофруктов</t>
  </si>
  <si>
    <t>Макароны с сыром</t>
  </si>
  <si>
    <t>Салат из белокачанной капусты с масл подсолнечным</t>
  </si>
  <si>
    <t>Рыба припущенная с маслом сливочным</t>
  </si>
  <si>
    <t>какао с молоком</t>
  </si>
  <si>
    <t>Борщ из свежей капусты с картофелем мясной</t>
  </si>
  <si>
    <t>Пюре картофельное с маслом сливочным</t>
  </si>
  <si>
    <t>манник с молоком сгущенным</t>
  </si>
  <si>
    <t>филе куриное</t>
  </si>
  <si>
    <t>Рассольник петербургский(перловка)</t>
  </si>
  <si>
    <t>Жаркое по-домашнему</t>
  </si>
  <si>
    <t>Каша пшеничная молочная с маслом сливочным</t>
  </si>
  <si>
    <t>Суп крестьянский</t>
  </si>
  <si>
    <t>7-11 лет</t>
  </si>
  <si>
    <t xml:space="preserve">Суп картофельный с рисом </t>
  </si>
  <si>
    <r>
      <t xml:space="preserve">                                              </t>
    </r>
    <r>
      <rPr>
        <b/>
        <sz val="20"/>
        <color theme="1"/>
        <rFont val="Times New Roman"/>
        <family val="1"/>
        <charset val="204"/>
      </rPr>
      <t>ЖАРКОВСКОГО МУНИЦИПАЛЬНОГО ОКРУГА</t>
    </r>
  </si>
  <si>
    <t xml:space="preserve">                                           ДЛЯ ОБУЧАЮЩИХСЯ 7 - 11 ЛЕТ</t>
  </si>
  <si>
    <t xml:space="preserve">Сок  фруктовый </t>
  </si>
  <si>
    <t xml:space="preserve">                                                                  ТВЕРСКОЙ ОБЛАСТИ</t>
  </si>
  <si>
    <t>Н.В. Гренкова</t>
  </si>
  <si>
    <t>21 августа 2026</t>
  </si>
  <si>
    <t xml:space="preserve">                                                            МОУ "ЩУЧЕЙСКАЯ ООШ"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</si>
</sst>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4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i/>
      <sz val="10"/>
      <color theme="1"/>
      <name val="Calibri"/>
      <family val="2"/>
      <charset val="204"/>
      <scheme val="minor"/>
    </font>
    <font>
      <i/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i/>
      <sz val="16"/>
      <color theme="1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  <font>
      <sz val="16"/>
      <color theme="1"/>
      <name val="Times New Roman"/>
      <family val="1"/>
      <charset val="204"/>
    </font>
    <font>
      <b/>
      <sz val="12"/>
      <color rgb="FF333333"/>
      <name val="Times New Roman"/>
      <family val="1"/>
      <charset val="204"/>
    </font>
    <font>
      <b/>
      <sz val="10"/>
      <color rgb="FF333333"/>
      <name val="Times New Roman"/>
      <family val="1"/>
      <charset val="204"/>
    </font>
    <font>
      <b/>
      <sz val="11"/>
      <name val="Arial Cyr"/>
      <family val="2"/>
      <charset val="204"/>
    </font>
    <font>
      <b/>
      <sz val="10"/>
      <color theme="1"/>
      <name val="Arial"/>
      <family val="2"/>
      <charset val="204"/>
    </font>
    <font>
      <b/>
      <sz val="10"/>
      <name val="Arial"/>
      <family val="2"/>
      <charset val="204"/>
    </font>
    <font>
      <sz val="10"/>
      <color rgb="FF454545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2"/>
      <color rgb="FF333333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i/>
      <sz val="10"/>
      <color theme="1"/>
      <name val="Calibri"/>
      <family val="2"/>
      <charset val="204"/>
      <scheme val="minor"/>
    </font>
    <font>
      <i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11"/>
      <name val="Arial Cyr"/>
      <family val="2"/>
      <charset val="204"/>
    </font>
    <font>
      <b/>
      <sz val="10"/>
      <color theme="1"/>
      <name val="Arial"/>
      <family val="2"/>
      <charset val="204"/>
    </font>
    <font>
      <b/>
      <sz val="10"/>
      <name val="Arial"/>
      <family val="2"/>
      <charset val="204"/>
    </font>
    <font>
      <b/>
      <sz val="10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b/>
      <sz val="20"/>
      <color theme="1"/>
      <name val="Times New Roman"/>
      <family val="1"/>
      <charset val="204"/>
    </font>
    <font>
      <sz val="20"/>
      <color theme="1"/>
      <name val="Calibri"/>
      <family val="2"/>
      <charset val="204"/>
      <scheme val="minor"/>
    </font>
    <font>
      <sz val="25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69">
    <xf numFmtId="0" fontId="0" fillId="0" borderId="0" xfId="0"/>
    <xf numFmtId="0" fontId="0" fillId="0" borderId="0" xfId="0" applyFont="1"/>
    <xf numFmtId="0" fontId="9" fillId="0" borderId="0" xfId="0" applyFont="1" applyAlignment="1">
      <alignment horizontal="justify"/>
    </xf>
    <xf numFmtId="0" fontId="10" fillId="0" borderId="0" xfId="0" applyFont="1" applyAlignment="1">
      <alignment horizontal="center"/>
    </xf>
    <xf numFmtId="0" fontId="11" fillId="0" borderId="0" xfId="0" applyFont="1"/>
    <xf numFmtId="0" fontId="12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3" fillId="2" borderId="1" xfId="0" applyFont="1" applyFill="1" applyBorder="1" applyAlignment="1" applyProtection="1">
      <alignment horizontal="center" vertical="center" wrapText="1"/>
      <protection hidden="1"/>
    </xf>
    <xf numFmtId="0" fontId="5" fillId="0" borderId="1" xfId="0" applyFont="1" applyBorder="1" applyAlignment="1" applyProtection="1">
      <alignment horizontal="center" vertical="top" wrapText="1"/>
      <protection hidden="1"/>
    </xf>
    <xf numFmtId="0" fontId="5" fillId="0" borderId="1" xfId="0" applyFont="1" applyFill="1" applyBorder="1" applyAlignment="1" applyProtection="1">
      <alignment vertical="top" wrapText="1"/>
      <protection hidden="1"/>
    </xf>
    <xf numFmtId="43" fontId="6" fillId="0" borderId="1" xfId="1" applyFont="1" applyBorder="1" applyAlignment="1" applyProtection="1">
      <alignment vertical="center" wrapText="1"/>
      <protection hidden="1"/>
    </xf>
    <xf numFmtId="0" fontId="2" fillId="0" borderId="0" xfId="0" applyFont="1" applyProtection="1">
      <protection hidden="1"/>
    </xf>
    <xf numFmtId="0" fontId="0" fillId="0" borderId="0" xfId="0" applyAlignment="1">
      <alignment wrapText="1"/>
    </xf>
    <xf numFmtId="0" fontId="13" fillId="0" borderId="0" xfId="0" applyFont="1" applyAlignment="1">
      <alignment horizontal="justify" vertical="center"/>
    </xf>
    <xf numFmtId="0" fontId="0" fillId="0" borderId="0" xfId="0" applyFill="1"/>
    <xf numFmtId="0" fontId="5" fillId="0" borderId="1" xfId="0" applyFont="1" applyFill="1" applyBorder="1" applyAlignment="1" applyProtection="1">
      <alignment horizontal="center" vertical="top" wrapText="1"/>
      <protection hidden="1"/>
    </xf>
    <xf numFmtId="43" fontId="6" fillId="0" borderId="1" xfId="1" applyFont="1" applyFill="1" applyBorder="1" applyAlignment="1" applyProtection="1">
      <alignment vertical="center" wrapText="1"/>
      <protection hidden="1"/>
    </xf>
    <xf numFmtId="43" fontId="6" fillId="0" borderId="0" xfId="1" applyFont="1" applyBorder="1" applyAlignment="1" applyProtection="1">
      <alignment vertical="top" wrapText="1"/>
      <protection hidden="1"/>
    </xf>
    <xf numFmtId="0" fontId="0" fillId="0" borderId="0" xfId="0" applyBorder="1"/>
    <xf numFmtId="0" fontId="2" fillId="0" borderId="0" xfId="0" applyFont="1" applyBorder="1" applyProtection="1">
      <protection hidden="1"/>
    </xf>
    <xf numFmtId="43" fontId="6" fillId="0" borderId="0" xfId="1" applyFont="1" applyBorder="1" applyAlignment="1" applyProtection="1">
      <alignment wrapText="1"/>
      <protection hidden="1"/>
    </xf>
    <xf numFmtId="43" fontId="4" fillId="6" borderId="0" xfId="0" applyNumberFormat="1" applyFont="1" applyFill="1" applyBorder="1" applyAlignment="1" applyProtection="1">
      <alignment horizontal="justify" vertical="center" wrapText="1"/>
      <protection hidden="1"/>
    </xf>
    <xf numFmtId="0" fontId="4" fillId="0" borderId="0" xfId="0" applyFont="1" applyBorder="1" applyAlignment="1" applyProtection="1">
      <alignment horizontal="justify" vertical="top" wrapText="1"/>
      <protection hidden="1"/>
    </xf>
    <xf numFmtId="43" fontId="4" fillId="3" borderId="0" xfId="0" applyNumberFormat="1" applyFont="1" applyFill="1" applyBorder="1" applyAlignment="1" applyProtection="1">
      <alignment horizontal="justify" vertical="center" wrapText="1"/>
      <protection hidden="1"/>
    </xf>
    <xf numFmtId="0" fontId="4" fillId="3" borderId="0" xfId="0" applyFont="1" applyFill="1" applyBorder="1" applyAlignment="1" applyProtection="1">
      <alignment horizontal="justify" vertical="top" wrapText="1"/>
      <protection hidden="1"/>
    </xf>
    <xf numFmtId="0" fontId="14" fillId="0" borderId="0" xfId="0" applyFont="1" applyAlignment="1">
      <alignment horizontal="justify" vertical="center"/>
    </xf>
    <xf numFmtId="0" fontId="2" fillId="0" borderId="0" xfId="0" applyFont="1" applyAlignment="1">
      <alignment wrapText="1"/>
    </xf>
    <xf numFmtId="0" fontId="2" fillId="0" borderId="0" xfId="0" applyFont="1"/>
    <xf numFmtId="0" fontId="2" fillId="0" borderId="0" xfId="0" applyFont="1" applyFill="1"/>
    <xf numFmtId="0" fontId="2" fillId="0" borderId="0" xfId="0" applyFont="1" applyFill="1" applyProtection="1">
      <protection hidden="1"/>
    </xf>
    <xf numFmtId="43" fontId="6" fillId="0" borderId="0" xfId="1" applyFont="1" applyFill="1" applyBorder="1" applyAlignment="1" applyProtection="1">
      <alignment horizontal="center" vertical="top" wrapText="1"/>
      <protection hidden="1"/>
    </xf>
    <xf numFmtId="0" fontId="4" fillId="3" borderId="2" xfId="0" applyFont="1" applyFill="1" applyBorder="1" applyAlignment="1" applyProtection="1">
      <alignment vertical="top" wrapText="1"/>
      <protection hidden="1"/>
    </xf>
    <xf numFmtId="0" fontId="4" fillId="3" borderId="3" xfId="0" applyFont="1" applyFill="1" applyBorder="1" applyAlignment="1" applyProtection="1">
      <alignment vertical="top" wrapText="1"/>
      <protection hidden="1"/>
    </xf>
    <xf numFmtId="43" fontId="4" fillId="3" borderId="3" xfId="0" applyNumberFormat="1" applyFont="1" applyFill="1" applyBorder="1" applyAlignment="1" applyProtection="1">
      <alignment vertical="top" wrapText="1"/>
      <protection hidden="1"/>
    </xf>
    <xf numFmtId="0" fontId="5" fillId="0" borderId="0" xfId="0" applyFont="1" applyBorder="1" applyAlignment="1" applyProtection="1">
      <alignment horizontal="center" vertical="top" wrapText="1"/>
      <protection hidden="1"/>
    </xf>
    <xf numFmtId="43" fontId="6" fillId="0" borderId="0" xfId="1" applyFont="1" applyBorder="1" applyAlignment="1" applyProtection="1">
      <alignment vertical="center" wrapText="1"/>
      <protection hidden="1"/>
    </xf>
    <xf numFmtId="2" fontId="16" fillId="0" borderId="12" xfId="0" applyNumberFormat="1" applyFont="1" applyBorder="1" applyAlignment="1">
      <alignment horizontal="center" vertical="center" wrapText="1"/>
    </xf>
    <xf numFmtId="2" fontId="16" fillId="0" borderId="12" xfId="0" applyNumberFormat="1" applyFont="1" applyBorder="1" applyAlignment="1">
      <alignment horizontal="center" vertical="center"/>
    </xf>
    <xf numFmtId="2" fontId="16" fillId="0" borderId="15" xfId="0" applyNumberFormat="1" applyFont="1" applyBorder="1" applyAlignment="1">
      <alignment horizontal="center" vertical="center"/>
    </xf>
    <xf numFmtId="2" fontId="17" fillId="0" borderId="12" xfId="0" applyNumberFormat="1" applyFont="1" applyBorder="1" applyAlignment="1">
      <alignment horizontal="center" vertical="center"/>
    </xf>
    <xf numFmtId="0" fontId="5" fillId="0" borderId="0" xfId="0" applyFont="1" applyFill="1" applyBorder="1" applyAlignment="1" applyProtection="1">
      <alignment horizontal="center" vertical="top" wrapText="1"/>
      <protection hidden="1"/>
    </xf>
    <xf numFmtId="0" fontId="5" fillId="0" borderId="0" xfId="0" applyFont="1" applyFill="1" applyBorder="1" applyAlignment="1" applyProtection="1">
      <alignment vertical="top" wrapText="1"/>
      <protection hidden="1"/>
    </xf>
    <xf numFmtId="43" fontId="6" fillId="0" borderId="0" xfId="1" applyFont="1" applyFill="1" applyBorder="1" applyAlignment="1" applyProtection="1">
      <alignment vertical="center" wrapText="1"/>
      <protection hidden="1"/>
    </xf>
    <xf numFmtId="0" fontId="18" fillId="0" borderId="0" xfId="0" applyFont="1" applyAlignment="1">
      <alignment horizontal="right" vertical="center" wrapText="1"/>
    </xf>
    <xf numFmtId="0" fontId="18" fillId="0" borderId="0" xfId="0" applyFont="1" applyAlignment="1">
      <alignment vertical="center" wrapText="1"/>
    </xf>
    <xf numFmtId="0" fontId="19" fillId="4" borderId="0" xfId="0" applyFont="1" applyFill="1" applyBorder="1" applyAlignment="1">
      <alignment vertical="center" wrapText="1"/>
    </xf>
    <xf numFmtId="0" fontId="2" fillId="0" borderId="1" xfId="0" applyFont="1" applyFill="1" applyBorder="1" applyAlignment="1" applyProtection="1">
      <alignment vertical="top" wrapText="1"/>
      <protection hidden="1"/>
    </xf>
    <xf numFmtId="43" fontId="0" fillId="0" borderId="0" xfId="0" applyNumberFormat="1"/>
    <xf numFmtId="0" fontId="0" fillId="0" borderId="0" xfId="0" applyFill="1" applyBorder="1"/>
    <xf numFmtId="0" fontId="2" fillId="0" borderId="0" xfId="0" applyFont="1" applyFill="1" applyBorder="1" applyProtection="1">
      <protection hidden="1"/>
    </xf>
    <xf numFmtId="43" fontId="4" fillId="0" borderId="0" xfId="0" applyNumberFormat="1" applyFont="1" applyFill="1" applyBorder="1" applyAlignment="1" applyProtection="1">
      <alignment horizontal="justify" vertical="center" wrapText="1"/>
      <protection hidden="1"/>
    </xf>
    <xf numFmtId="0" fontId="4" fillId="0" borderId="0" xfId="0" applyFont="1" applyFill="1" applyBorder="1" applyAlignment="1" applyProtection="1">
      <alignment vertical="top" wrapText="1"/>
      <protection hidden="1"/>
    </xf>
    <xf numFmtId="0" fontId="4" fillId="0" borderId="0" xfId="0" applyFont="1" applyFill="1" applyBorder="1" applyAlignment="1" applyProtection="1">
      <alignment horizontal="center" vertical="top" wrapText="1"/>
      <protection hidden="1"/>
    </xf>
    <xf numFmtId="0" fontId="2" fillId="0" borderId="0" xfId="0" applyFont="1" applyFill="1" applyAlignment="1" applyProtection="1">
      <alignment wrapText="1"/>
      <protection hidden="1"/>
    </xf>
    <xf numFmtId="0" fontId="20" fillId="0" borderId="0" xfId="0" applyFont="1" applyAlignment="1">
      <alignment horizontal="justify" vertical="center"/>
    </xf>
    <xf numFmtId="0" fontId="21" fillId="0" borderId="0" xfId="0" applyFont="1" applyAlignment="1">
      <alignment wrapText="1"/>
    </xf>
    <xf numFmtId="0" fontId="21" fillId="0" borderId="0" xfId="0" applyFont="1"/>
    <xf numFmtId="0" fontId="22" fillId="2" borderId="1" xfId="0" applyFont="1" applyFill="1" applyBorder="1" applyAlignment="1" applyProtection="1">
      <alignment horizontal="center" vertical="center" wrapText="1"/>
      <protection hidden="1"/>
    </xf>
    <xf numFmtId="0" fontId="25" fillId="0" borderId="1" xfId="0" applyFont="1" applyFill="1" applyBorder="1" applyAlignment="1" applyProtection="1">
      <alignment horizontal="center" vertical="top" wrapText="1"/>
      <protection hidden="1"/>
    </xf>
    <xf numFmtId="0" fontId="25" fillId="0" borderId="1" xfId="0" applyFont="1" applyFill="1" applyBorder="1" applyAlignment="1" applyProtection="1">
      <alignment vertical="top" wrapText="1"/>
      <protection hidden="1"/>
    </xf>
    <xf numFmtId="43" fontId="26" fillId="0" borderId="1" xfId="1" applyFont="1" applyFill="1" applyBorder="1" applyAlignment="1" applyProtection="1">
      <alignment vertical="center" wrapText="1"/>
      <protection hidden="1"/>
    </xf>
    <xf numFmtId="0" fontId="27" fillId="0" borderId="0" xfId="0" applyFont="1" applyFill="1" applyProtection="1">
      <protection hidden="1"/>
    </xf>
    <xf numFmtId="0" fontId="25" fillId="0" borderId="1" xfId="0" applyFont="1" applyBorder="1" applyAlignment="1" applyProtection="1">
      <alignment horizontal="center" vertical="top" wrapText="1"/>
      <protection hidden="1"/>
    </xf>
    <xf numFmtId="43" fontId="26" fillId="0" borderId="1" xfId="1" applyFont="1" applyBorder="1" applyAlignment="1" applyProtection="1">
      <alignment vertical="center" wrapText="1"/>
      <protection hidden="1"/>
    </xf>
    <xf numFmtId="0" fontId="27" fillId="0" borderId="0" xfId="0" applyFont="1"/>
    <xf numFmtId="0" fontId="21" fillId="0" borderId="0" xfId="0" applyFont="1" applyFill="1"/>
    <xf numFmtId="0" fontId="25" fillId="5" borderId="1" xfId="0" applyFont="1" applyFill="1" applyBorder="1" applyAlignment="1" applyProtection="1">
      <alignment horizontal="center" vertical="top" wrapText="1"/>
      <protection hidden="1"/>
    </xf>
    <xf numFmtId="43" fontId="28" fillId="3" borderId="3" xfId="0" applyNumberFormat="1" applyFont="1" applyFill="1" applyBorder="1" applyAlignment="1" applyProtection="1">
      <alignment vertical="top" wrapText="1"/>
      <protection hidden="1"/>
    </xf>
    <xf numFmtId="2" fontId="30" fillId="0" borderId="12" xfId="0" applyNumberFormat="1" applyFont="1" applyBorder="1" applyAlignment="1">
      <alignment horizontal="center" vertical="center" wrapText="1"/>
    </xf>
    <xf numFmtId="2" fontId="30" fillId="0" borderId="12" xfId="0" applyNumberFormat="1" applyFont="1" applyBorder="1" applyAlignment="1">
      <alignment horizontal="center" vertical="center"/>
    </xf>
    <xf numFmtId="2" fontId="30" fillId="0" borderId="15" xfId="0" applyNumberFormat="1" applyFont="1" applyBorder="1" applyAlignment="1">
      <alignment horizontal="center" vertical="center"/>
    </xf>
    <xf numFmtId="2" fontId="31" fillId="0" borderId="12" xfId="0" applyNumberFormat="1" applyFont="1" applyBorder="1" applyAlignment="1">
      <alignment horizontal="center" vertical="center"/>
    </xf>
    <xf numFmtId="0" fontId="33" fillId="0" borderId="0" xfId="0" applyFont="1"/>
    <xf numFmtId="0" fontId="36" fillId="0" borderId="0" xfId="0" applyFont="1" applyBorder="1" applyAlignment="1">
      <alignment horizontal="center" vertical="center" wrapText="1"/>
    </xf>
    <xf numFmtId="0" fontId="21" fillId="0" borderId="0" xfId="0" applyFont="1" applyBorder="1"/>
    <xf numFmtId="0" fontId="21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1" fillId="0" borderId="0" xfId="0" applyNumberFormat="1" applyFont="1"/>
    <xf numFmtId="0" fontId="25" fillId="0" borderId="1" xfId="0" applyNumberFormat="1" applyFont="1" applyFill="1" applyBorder="1" applyAlignment="1" applyProtection="1">
      <alignment horizontal="center" vertical="top" wrapText="1"/>
      <protection hidden="1"/>
    </xf>
    <xf numFmtId="0" fontId="25" fillId="5" borderId="1" xfId="0" applyNumberFormat="1" applyFont="1" applyFill="1" applyBorder="1" applyAlignment="1" applyProtection="1">
      <alignment horizontal="center" vertical="top" wrapText="1"/>
      <protection hidden="1"/>
    </xf>
    <xf numFmtId="0" fontId="21" fillId="0" borderId="0" xfId="0" applyNumberFormat="1" applyFont="1" applyBorder="1"/>
    <xf numFmtId="0" fontId="36" fillId="0" borderId="1" xfId="0" applyFont="1" applyBorder="1" applyAlignment="1">
      <alignment horizontal="center" vertical="center" wrapText="1"/>
    </xf>
    <xf numFmtId="43" fontId="26" fillId="0" borderId="2" xfId="1" applyFont="1" applyFill="1" applyBorder="1" applyAlignment="1" applyProtection="1">
      <alignment vertical="center" wrapText="1"/>
      <protection hidden="1"/>
    </xf>
    <xf numFmtId="0" fontId="21" fillId="0" borderId="0" xfId="0" applyFont="1" applyFill="1" applyBorder="1"/>
    <xf numFmtId="0" fontId="27" fillId="0" borderId="0" xfId="0" applyFont="1" applyBorder="1"/>
    <xf numFmtId="0" fontId="37" fillId="0" borderId="1" xfId="0" applyNumberFormat="1" applyFont="1" applyBorder="1" applyAlignment="1">
      <alignment horizontal="center" vertical="center" wrapText="1"/>
    </xf>
    <xf numFmtId="0" fontId="38" fillId="0" borderId="1" xfId="0" applyFont="1" applyBorder="1" applyAlignment="1">
      <alignment horizontal="center" vertical="center" wrapText="1"/>
    </xf>
    <xf numFmtId="0" fontId="0" fillId="0" borderId="0" xfId="0" applyBorder="1" applyAlignment="1">
      <alignment wrapText="1"/>
    </xf>
    <xf numFmtId="0" fontId="5" fillId="0" borderId="1" xfId="0" applyFont="1" applyFill="1" applyBorder="1" applyAlignment="1" applyProtection="1">
      <alignment horizontal="center" vertical="top" wrapText="1"/>
      <protection hidden="1"/>
    </xf>
    <xf numFmtId="0" fontId="6" fillId="0" borderId="20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top" wrapText="1"/>
      <protection hidden="1"/>
    </xf>
    <xf numFmtId="0" fontId="36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top" wrapText="1"/>
      <protection hidden="1"/>
    </xf>
    <xf numFmtId="0" fontId="4" fillId="8" borderId="1" xfId="0" applyFont="1" applyFill="1" applyBorder="1" applyAlignment="1" applyProtection="1">
      <alignment vertical="top" wrapText="1"/>
      <protection hidden="1"/>
    </xf>
    <xf numFmtId="0" fontId="2" fillId="8" borderId="1" xfId="0" applyFont="1" applyFill="1" applyBorder="1" applyAlignment="1" applyProtection="1">
      <alignment vertical="top" wrapText="1"/>
      <protection hidden="1"/>
    </xf>
    <xf numFmtId="43" fontId="4" fillId="8" borderId="1" xfId="0" applyNumberFormat="1" applyFont="1" applyFill="1" applyBorder="1" applyAlignment="1" applyProtection="1">
      <alignment vertical="top" wrapText="1"/>
      <protection hidden="1"/>
    </xf>
    <xf numFmtId="0" fontId="28" fillId="8" borderId="2" xfId="0" applyFont="1" applyFill="1" applyBorder="1" applyAlignment="1" applyProtection="1">
      <alignment vertical="top"/>
      <protection hidden="1"/>
    </xf>
    <xf numFmtId="0" fontId="21" fillId="8" borderId="1" xfId="0" applyFont="1" applyFill="1" applyBorder="1" applyAlignment="1" applyProtection="1">
      <alignment vertical="top"/>
      <protection hidden="1"/>
    </xf>
    <xf numFmtId="0" fontId="21" fillId="8" borderId="1" xfId="0" applyNumberFormat="1" applyFont="1" applyFill="1" applyBorder="1" applyAlignment="1" applyProtection="1">
      <alignment vertical="top"/>
      <protection hidden="1"/>
    </xf>
    <xf numFmtId="0" fontId="28" fillId="8" borderId="2" xfId="0" applyFont="1" applyFill="1" applyBorder="1" applyAlignment="1" applyProtection="1">
      <alignment vertical="top" wrapText="1"/>
      <protection hidden="1"/>
    </xf>
    <xf numFmtId="0" fontId="21" fillId="8" borderId="3" xfId="0" applyFont="1" applyFill="1" applyBorder="1" applyAlignment="1" applyProtection="1">
      <protection hidden="1"/>
    </xf>
    <xf numFmtId="0" fontId="21" fillId="8" borderId="3" xfId="0" applyNumberFormat="1" applyFont="1" applyFill="1" applyBorder="1" applyAlignment="1" applyProtection="1">
      <protection hidden="1"/>
    </xf>
    <xf numFmtId="43" fontId="4" fillId="8" borderId="1" xfId="0" applyNumberFormat="1" applyFont="1" applyFill="1" applyBorder="1" applyAlignment="1" applyProtection="1">
      <alignment horizontal="justify" vertical="center" wrapText="1"/>
      <protection hidden="1"/>
    </xf>
    <xf numFmtId="43" fontId="4" fillId="8" borderId="3" xfId="0" applyNumberFormat="1" applyFont="1" applyFill="1" applyBorder="1" applyAlignment="1" applyProtection="1">
      <alignment vertical="top" wrapText="1"/>
      <protection hidden="1"/>
    </xf>
    <xf numFmtId="0" fontId="4" fillId="8" borderId="1" xfId="0" applyFont="1" applyFill="1" applyBorder="1" applyAlignment="1" applyProtection="1">
      <alignment vertical="top"/>
      <protection hidden="1"/>
    </xf>
    <xf numFmtId="0" fontId="0" fillId="8" borderId="1" xfId="0" applyFill="1" applyBorder="1" applyAlignment="1" applyProtection="1">
      <alignment vertical="top"/>
      <protection hidden="1"/>
    </xf>
    <xf numFmtId="0" fontId="4" fillId="8" borderId="2" xfId="0" applyFont="1" applyFill="1" applyBorder="1" applyAlignment="1" applyProtection="1">
      <alignment vertical="top" wrapText="1"/>
      <protection hidden="1"/>
    </xf>
    <xf numFmtId="0" fontId="4" fillId="8" borderId="3" xfId="0" applyFont="1" applyFill="1" applyBorder="1" applyAlignment="1" applyProtection="1">
      <alignment vertical="top" wrapText="1"/>
      <protection hidden="1"/>
    </xf>
    <xf numFmtId="0" fontId="4" fillId="8" borderId="4" xfId="0" applyFont="1" applyFill="1" applyBorder="1" applyAlignment="1" applyProtection="1">
      <alignment vertical="top" wrapText="1"/>
      <protection hidden="1"/>
    </xf>
    <xf numFmtId="0" fontId="5" fillId="0" borderId="5" xfId="0" applyFont="1" applyFill="1" applyBorder="1" applyAlignment="1" applyProtection="1">
      <alignment horizontal="center" vertical="top" wrapText="1"/>
      <protection hidden="1"/>
    </xf>
    <xf numFmtId="0" fontId="5" fillId="0" borderId="1" xfId="0" applyFont="1" applyFill="1" applyBorder="1" applyAlignment="1" applyProtection="1">
      <alignment horizontal="center" vertical="top" wrapText="1"/>
      <protection hidden="1"/>
    </xf>
    <xf numFmtId="43" fontId="38" fillId="0" borderId="1" xfId="1" applyFont="1" applyBorder="1" applyAlignment="1" applyProtection="1">
      <alignment vertical="center" wrapText="1"/>
      <protection hidden="1"/>
    </xf>
    <xf numFmtId="0" fontId="5" fillId="0" borderId="5" xfId="0" applyFont="1" applyFill="1" applyBorder="1" applyAlignment="1" applyProtection="1">
      <alignment horizontal="center" vertical="top" wrapText="1"/>
      <protection hidden="1"/>
    </xf>
    <xf numFmtId="0" fontId="25" fillId="0" borderId="22" xfId="0" applyFont="1" applyBorder="1" applyAlignment="1" applyProtection="1">
      <alignment horizontal="center" vertical="top" wrapText="1"/>
      <protection hidden="1"/>
    </xf>
    <xf numFmtId="0" fontId="5" fillId="0" borderId="1" xfId="0" applyFont="1" applyFill="1" applyBorder="1" applyAlignment="1" applyProtection="1">
      <alignment horizontal="center" vertical="top" wrapText="1"/>
      <protection hidden="1"/>
    </xf>
    <xf numFmtId="0" fontId="5" fillId="0" borderId="1" xfId="0" applyFont="1" applyFill="1" applyBorder="1" applyAlignment="1" applyProtection="1">
      <alignment horizontal="center" vertical="top" wrapText="1"/>
      <protection hidden="1"/>
    </xf>
    <xf numFmtId="0" fontId="13" fillId="0" borderId="0" xfId="0" applyFont="1" applyFill="1" applyAlignment="1">
      <alignment horizontal="justify" vertical="center"/>
    </xf>
    <xf numFmtId="0" fontId="0" fillId="0" borderId="0" xfId="0" applyFill="1" applyAlignment="1">
      <alignment wrapText="1"/>
    </xf>
    <xf numFmtId="0" fontId="3" fillId="0" borderId="1" xfId="0" applyFont="1" applyFill="1" applyBorder="1" applyAlignment="1" applyProtection="1">
      <alignment horizontal="center" vertical="center" wrapText="1"/>
      <protection hidden="1"/>
    </xf>
    <xf numFmtId="0" fontId="37" fillId="0" borderId="1" xfId="0" applyNumberFormat="1" applyFont="1" applyFill="1" applyBorder="1" applyAlignment="1">
      <alignment horizontal="center" vertical="center" wrapText="1"/>
    </xf>
    <xf numFmtId="0" fontId="36" fillId="0" borderId="1" xfId="0" applyFont="1" applyFill="1" applyBorder="1" applyAlignment="1">
      <alignment horizontal="center" vertical="center" wrapText="1"/>
    </xf>
    <xf numFmtId="0" fontId="36" fillId="0" borderId="0" xfId="0" applyFont="1" applyFill="1" applyBorder="1" applyAlignment="1">
      <alignment horizontal="center" vertical="center" wrapText="1"/>
    </xf>
    <xf numFmtId="2" fontId="16" fillId="0" borderId="12" xfId="0" applyNumberFormat="1" applyFont="1" applyFill="1" applyBorder="1" applyAlignment="1">
      <alignment horizontal="center" vertical="center" wrapText="1"/>
    </xf>
    <xf numFmtId="2" fontId="16" fillId="0" borderId="12" xfId="0" applyNumberFormat="1" applyFont="1" applyFill="1" applyBorder="1" applyAlignment="1">
      <alignment horizontal="center" vertical="center"/>
    </xf>
    <xf numFmtId="2" fontId="16" fillId="0" borderId="15" xfId="0" applyNumberFormat="1" applyFont="1" applyFill="1" applyBorder="1" applyAlignment="1">
      <alignment horizontal="center" vertical="center"/>
    </xf>
    <xf numFmtId="2" fontId="17" fillId="0" borderId="12" xfId="0" applyNumberFormat="1" applyFont="1" applyFill="1" applyBorder="1" applyAlignment="1">
      <alignment horizontal="center" vertical="center"/>
    </xf>
    <xf numFmtId="0" fontId="0" fillId="8" borderId="0" xfId="0" applyFill="1"/>
    <xf numFmtId="0" fontId="37" fillId="0" borderId="0" xfId="0" applyFont="1"/>
    <xf numFmtId="0" fontId="36" fillId="0" borderId="0" xfId="0" applyFont="1"/>
    <xf numFmtId="0" fontId="0" fillId="0" borderId="0" xfId="0" applyFont="1" applyAlignment="1">
      <alignment horizontal="left"/>
    </xf>
    <xf numFmtId="0" fontId="5" fillId="0" borderId="1" xfId="0" applyFont="1" applyFill="1" applyBorder="1" applyAlignment="1" applyProtection="1">
      <alignment horizontal="center" vertical="top" wrapText="1"/>
      <protection hidden="1"/>
    </xf>
    <xf numFmtId="0" fontId="5" fillId="0" borderId="1" xfId="0" applyFont="1" applyFill="1" applyBorder="1" applyAlignment="1" applyProtection="1">
      <alignment horizontal="center" vertical="top" wrapText="1"/>
      <protection hidden="1"/>
    </xf>
    <xf numFmtId="49" fontId="29" fillId="7" borderId="0" xfId="0" applyNumberFormat="1" applyFont="1" applyFill="1" applyBorder="1" applyAlignment="1">
      <alignment horizontal="center" vertical="center" wrapText="1"/>
    </xf>
    <xf numFmtId="2" fontId="31" fillId="0" borderId="0" xfId="0" applyNumberFormat="1" applyFont="1" applyBorder="1" applyAlignment="1">
      <alignment horizontal="center" vertical="center"/>
    </xf>
    <xf numFmtId="0" fontId="4" fillId="3" borderId="1" xfId="0" applyFont="1" applyFill="1" applyBorder="1" applyAlignment="1" applyProtection="1">
      <alignment vertical="top" wrapText="1"/>
      <protection hidden="1"/>
    </xf>
    <xf numFmtId="2" fontId="31" fillId="0" borderId="28" xfId="0" applyNumberFormat="1" applyFont="1" applyBorder="1" applyAlignment="1">
      <alignment horizontal="center" vertical="center"/>
    </xf>
    <xf numFmtId="0" fontId="5" fillId="0" borderId="1" xfId="0" applyFont="1" applyFill="1" applyBorder="1" applyAlignment="1" applyProtection="1">
      <alignment horizontal="center" vertical="top" wrapText="1"/>
      <protection hidden="1"/>
    </xf>
    <xf numFmtId="0" fontId="34" fillId="4" borderId="0" xfId="0" applyFont="1" applyFill="1" applyBorder="1" applyAlignment="1">
      <alignment vertical="center" wrapText="1"/>
    </xf>
    <xf numFmtId="0" fontId="34" fillId="4" borderId="0" xfId="0" applyFont="1" applyFill="1" applyBorder="1" applyAlignment="1">
      <alignment horizontal="left" vertical="top" wrapText="1"/>
    </xf>
    <xf numFmtId="2" fontId="35" fillId="0" borderId="0" xfId="0" applyNumberFormat="1" applyFont="1" applyBorder="1"/>
    <xf numFmtId="0" fontId="34" fillId="5" borderId="0" xfId="0" applyFont="1" applyFill="1" applyBorder="1" applyAlignment="1">
      <alignment horizontal="left" vertical="top" wrapText="1"/>
    </xf>
    <xf numFmtId="2" fontId="35" fillId="5" borderId="0" xfId="0" applyNumberFormat="1" applyFont="1" applyFill="1" applyBorder="1"/>
    <xf numFmtId="2" fontId="2" fillId="0" borderId="0" xfId="0" applyNumberFormat="1" applyFont="1" applyBorder="1"/>
    <xf numFmtId="0" fontId="5" fillId="0" borderId="1" xfId="0" applyFont="1" applyFill="1" applyBorder="1" applyAlignment="1" applyProtection="1">
      <alignment horizontal="center" vertical="top" wrapText="1"/>
      <protection hidden="1"/>
    </xf>
    <xf numFmtId="0" fontId="5" fillId="0" borderId="1" xfId="0" applyFont="1" applyFill="1" applyBorder="1" applyAlignment="1" applyProtection="1">
      <alignment horizontal="center" vertical="top" wrapText="1"/>
      <protection hidden="1"/>
    </xf>
    <xf numFmtId="0" fontId="5" fillId="0" borderId="1" xfId="0" applyFont="1" applyFill="1" applyBorder="1" applyAlignment="1" applyProtection="1">
      <alignment horizontal="center" vertical="top" wrapText="1"/>
      <protection hidden="1"/>
    </xf>
    <xf numFmtId="43" fontId="4" fillId="0" borderId="1" xfId="0" applyNumberFormat="1" applyFont="1" applyBorder="1" applyAlignment="1" applyProtection="1">
      <alignment vertical="top" wrapText="1"/>
      <protection hidden="1"/>
    </xf>
    <xf numFmtId="2" fontId="16" fillId="0" borderId="28" xfId="0" applyNumberFormat="1" applyFont="1" applyBorder="1" applyAlignment="1">
      <alignment horizontal="center" vertical="center"/>
    </xf>
    <xf numFmtId="0" fontId="9" fillId="0" borderId="0" xfId="0" applyFont="1" applyAlignment="1">
      <alignment horizontal="right"/>
    </xf>
    <xf numFmtId="0" fontId="41" fillId="0" borderId="0" xfId="0" applyFont="1" applyAlignment="1">
      <alignment horizontal="right"/>
    </xf>
    <xf numFmtId="0" fontId="41" fillId="0" borderId="0" xfId="0" applyFont="1"/>
    <xf numFmtId="0" fontId="4" fillId="5" borderId="0" xfId="0" applyFont="1" applyFill="1" applyBorder="1" applyAlignment="1" applyProtection="1">
      <alignment horizontal="center" vertical="center" wrapText="1"/>
      <protection hidden="1"/>
    </xf>
    <xf numFmtId="43" fontId="6" fillId="0" borderId="2" xfId="1" applyFont="1" applyFill="1" applyBorder="1" applyAlignment="1" applyProtection="1">
      <alignment vertical="center" wrapText="1"/>
      <protection hidden="1"/>
    </xf>
    <xf numFmtId="0" fontId="4" fillId="5" borderId="1" xfId="0" applyFont="1" applyFill="1" applyBorder="1" applyAlignment="1" applyProtection="1">
      <alignment horizontal="center" vertical="center" wrapText="1"/>
      <protection hidden="1"/>
    </xf>
    <xf numFmtId="43" fontId="4" fillId="5" borderId="0" xfId="0" applyNumberFormat="1" applyFont="1" applyFill="1" applyBorder="1" applyAlignment="1" applyProtection="1">
      <alignment vertical="center" wrapText="1"/>
      <protection hidden="1"/>
    </xf>
    <xf numFmtId="0" fontId="14" fillId="5" borderId="0" xfId="0" applyFont="1" applyFill="1" applyAlignment="1">
      <alignment horizontal="justify" vertical="center"/>
    </xf>
    <xf numFmtId="0" fontId="2" fillId="5" borderId="0" xfId="0" applyFont="1" applyFill="1" applyAlignment="1">
      <alignment wrapText="1"/>
    </xf>
    <xf numFmtId="0" fontId="2" fillId="5" borderId="0" xfId="0" applyFont="1" applyFill="1"/>
    <xf numFmtId="0" fontId="5" fillId="5" borderId="1" xfId="0" applyFont="1" applyFill="1" applyBorder="1" applyAlignment="1" applyProtection="1">
      <alignment horizontal="center" vertical="top" wrapText="1"/>
      <protection hidden="1"/>
    </xf>
    <xf numFmtId="0" fontId="5" fillId="5" borderId="1" xfId="0" applyFont="1" applyFill="1" applyBorder="1" applyAlignment="1" applyProtection="1">
      <alignment vertical="top" wrapText="1"/>
      <protection hidden="1"/>
    </xf>
    <xf numFmtId="43" fontId="6" fillId="5" borderId="1" xfId="1" applyFont="1" applyFill="1" applyBorder="1" applyAlignment="1" applyProtection="1">
      <alignment vertical="center" wrapText="1"/>
      <protection hidden="1"/>
    </xf>
    <xf numFmtId="43" fontId="6" fillId="5" borderId="0" xfId="1" applyFont="1" applyFill="1" applyBorder="1" applyAlignment="1" applyProtection="1">
      <alignment vertical="center" wrapText="1"/>
      <protection hidden="1"/>
    </xf>
    <xf numFmtId="0" fontId="2" fillId="5" borderId="1" xfId="0" applyFont="1" applyFill="1" applyBorder="1" applyAlignment="1" applyProtection="1">
      <alignment vertical="top" wrapText="1"/>
      <protection hidden="1"/>
    </xf>
    <xf numFmtId="43" fontId="6" fillId="5" borderId="2" xfId="1" applyFont="1" applyFill="1" applyBorder="1" applyAlignment="1" applyProtection="1">
      <alignment vertical="center" wrapText="1"/>
      <protection hidden="1"/>
    </xf>
    <xf numFmtId="43" fontId="4" fillId="8" borderId="2" xfId="0" applyNumberFormat="1" applyFont="1" applyFill="1" applyBorder="1" applyAlignment="1" applyProtection="1">
      <alignment vertical="top" wrapText="1"/>
      <protection hidden="1"/>
    </xf>
    <xf numFmtId="43" fontId="4" fillId="3" borderId="1" xfId="0" applyNumberFormat="1" applyFont="1" applyFill="1" applyBorder="1" applyAlignment="1" applyProtection="1">
      <alignment vertical="top" wrapText="1"/>
      <protection hidden="1"/>
    </xf>
    <xf numFmtId="43" fontId="2" fillId="5" borderId="0" xfId="0" applyNumberFormat="1" applyFont="1" applyFill="1" applyBorder="1" applyAlignment="1" applyProtection="1">
      <alignment vertical="top" wrapText="1"/>
      <protection hidden="1"/>
    </xf>
    <xf numFmtId="43" fontId="4" fillId="5" borderId="0" xfId="0" applyNumberFormat="1" applyFont="1" applyFill="1" applyBorder="1" applyAlignment="1" applyProtection="1">
      <alignment vertical="top" wrapText="1"/>
      <protection hidden="1"/>
    </xf>
    <xf numFmtId="0" fontId="22" fillId="5" borderId="0" xfId="0" applyFont="1" applyFill="1" applyBorder="1" applyAlignment="1" applyProtection="1">
      <alignment horizontal="center" vertical="center" wrapText="1"/>
      <protection hidden="1"/>
    </xf>
    <xf numFmtId="0" fontId="3" fillId="5" borderId="0" xfId="0" applyFont="1" applyFill="1" applyBorder="1" applyAlignment="1" applyProtection="1">
      <alignment horizontal="center" vertical="center" wrapText="1"/>
      <protection hidden="1"/>
    </xf>
    <xf numFmtId="43" fontId="26" fillId="0" borderId="0" xfId="1" applyFont="1" applyFill="1" applyBorder="1" applyAlignment="1" applyProtection="1">
      <alignment vertical="center" wrapText="1"/>
      <protection hidden="1"/>
    </xf>
    <xf numFmtId="0" fontId="36" fillId="0" borderId="0" xfId="0" applyFont="1" applyBorder="1" applyAlignment="1">
      <alignment horizontal="center" vertical="center" wrapText="1"/>
    </xf>
    <xf numFmtId="43" fontId="21" fillId="5" borderId="0" xfId="0" applyNumberFormat="1" applyFont="1" applyFill="1" applyBorder="1" applyAlignment="1" applyProtection="1">
      <alignment vertical="top"/>
      <protection hidden="1"/>
    </xf>
    <xf numFmtId="43" fontId="26" fillId="0" borderId="2" xfId="1" applyFont="1" applyBorder="1" applyAlignment="1" applyProtection="1">
      <alignment vertical="center" wrapText="1"/>
      <protection hidden="1"/>
    </xf>
    <xf numFmtId="43" fontId="26" fillId="0" borderId="0" xfId="1" applyFont="1" applyBorder="1" applyAlignment="1" applyProtection="1">
      <alignment vertical="center" wrapText="1"/>
      <protection hidden="1"/>
    </xf>
    <xf numFmtId="0" fontId="6" fillId="0" borderId="0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43" fontId="28" fillId="3" borderId="1" xfId="0" applyNumberFormat="1" applyFont="1" applyFill="1" applyBorder="1" applyAlignment="1" applyProtection="1">
      <alignment vertical="top" wrapText="1"/>
      <protection hidden="1"/>
    </xf>
    <xf numFmtId="43" fontId="21" fillId="5" borderId="0" xfId="0" applyNumberFormat="1" applyFont="1" applyFill="1" applyBorder="1" applyAlignment="1" applyProtection="1">
      <protection hidden="1"/>
    </xf>
    <xf numFmtId="43" fontId="28" fillId="5" borderId="0" xfId="0" applyNumberFormat="1" applyFont="1" applyFill="1" applyBorder="1" applyAlignment="1" applyProtection="1">
      <alignment horizontal="justify" vertical="center" wrapText="1"/>
      <protection hidden="1"/>
    </xf>
    <xf numFmtId="0" fontId="3" fillId="0" borderId="0" xfId="0" applyFont="1" applyFill="1" applyBorder="1" applyAlignment="1" applyProtection="1">
      <alignment horizontal="center" vertical="center" wrapText="1"/>
      <protection hidden="1"/>
    </xf>
    <xf numFmtId="0" fontId="2" fillId="5" borderId="0" xfId="0" applyFont="1" applyFill="1" applyBorder="1" applyAlignment="1" applyProtection="1">
      <alignment horizontal="justify" vertical="center" wrapText="1"/>
      <protection hidden="1"/>
    </xf>
    <xf numFmtId="0" fontId="4" fillId="5" borderId="0" xfId="0" applyFont="1" applyFill="1" applyBorder="1" applyAlignment="1" applyProtection="1">
      <alignment horizontal="justify" vertical="center" wrapText="1"/>
      <protection hidden="1"/>
    </xf>
    <xf numFmtId="0" fontId="6" fillId="5" borderId="0" xfId="0" applyFont="1" applyFill="1" applyBorder="1" applyAlignment="1">
      <alignment horizontal="center" vertical="center" wrapText="1"/>
    </xf>
    <xf numFmtId="43" fontId="4" fillId="5" borderId="0" xfId="0" applyNumberFormat="1" applyFont="1" applyFill="1" applyBorder="1" applyAlignment="1" applyProtection="1">
      <alignment horizontal="justify" vertical="center" wrapText="1"/>
      <protection hidden="1"/>
    </xf>
    <xf numFmtId="43" fontId="6" fillId="0" borderId="2" xfId="1" applyFont="1" applyBorder="1" applyAlignment="1" applyProtection="1">
      <alignment vertical="center" wrapText="1"/>
      <protection hidden="1"/>
    </xf>
    <xf numFmtId="0" fontId="36" fillId="0" borderId="2" xfId="0" applyFont="1" applyBorder="1" applyAlignment="1">
      <alignment horizontal="center" vertical="center" wrapText="1"/>
    </xf>
    <xf numFmtId="43" fontId="4" fillId="8" borderId="2" xfId="0" applyNumberFormat="1" applyFont="1" applyFill="1" applyBorder="1" applyAlignment="1" applyProtection="1">
      <alignment horizontal="justify" vertical="center" wrapText="1"/>
      <protection hidden="1"/>
    </xf>
    <xf numFmtId="0" fontId="6" fillId="5" borderId="0" xfId="0" applyFont="1" applyFill="1" applyBorder="1" applyAlignment="1" applyProtection="1">
      <alignment vertical="top" wrapText="1"/>
      <protection hidden="1"/>
    </xf>
    <xf numFmtId="43" fontId="6" fillId="5" borderId="23" xfId="1" applyFont="1" applyFill="1" applyBorder="1" applyAlignment="1" applyProtection="1">
      <alignment vertical="center" wrapText="1"/>
      <protection hidden="1"/>
    </xf>
    <xf numFmtId="43" fontId="4" fillId="5" borderId="23" xfId="0" applyNumberFormat="1" applyFont="1" applyFill="1" applyBorder="1" applyAlignment="1" applyProtection="1">
      <alignment horizontal="justify" vertical="center" wrapText="1"/>
      <protection hidden="1"/>
    </xf>
    <xf numFmtId="0" fontId="7" fillId="0" borderId="0" xfId="0" applyFont="1" applyFill="1" applyBorder="1" applyAlignment="1" applyProtection="1">
      <alignment vertical="top" wrapText="1"/>
      <protection hidden="1"/>
    </xf>
    <xf numFmtId="0" fontId="7" fillId="0" borderId="21" xfId="0" applyFont="1" applyFill="1" applyBorder="1" applyAlignment="1" applyProtection="1">
      <alignment vertical="top" wrapText="1"/>
      <protection hidden="1"/>
    </xf>
    <xf numFmtId="0" fontId="4" fillId="5" borderId="23" xfId="0" applyFont="1" applyFill="1" applyBorder="1" applyAlignment="1" applyProtection="1">
      <alignment horizontal="justify" vertical="center" wrapText="1"/>
      <protection hidden="1"/>
    </xf>
    <xf numFmtId="0" fontId="3" fillId="5" borderId="23" xfId="0" applyFont="1" applyFill="1" applyBorder="1" applyAlignment="1" applyProtection="1">
      <alignment horizontal="center" vertical="center" wrapText="1"/>
      <protection hidden="1"/>
    </xf>
    <xf numFmtId="2" fontId="36" fillId="0" borderId="2" xfId="0" applyNumberFormat="1" applyFont="1" applyBorder="1" applyAlignment="1">
      <alignment horizontal="center" vertical="center" wrapText="1"/>
    </xf>
    <xf numFmtId="43" fontId="6" fillId="0" borderId="23" xfId="1" applyFont="1" applyBorder="1" applyAlignment="1" applyProtection="1">
      <alignment vertical="center" wrapText="1"/>
      <protection hidden="1"/>
    </xf>
    <xf numFmtId="0" fontId="36" fillId="0" borderId="23" xfId="0" applyFont="1" applyBorder="1" applyAlignment="1">
      <alignment horizontal="center" vertical="center" wrapText="1"/>
    </xf>
    <xf numFmtId="0" fontId="0" fillId="5" borderId="23" xfId="0" applyFill="1" applyBorder="1"/>
    <xf numFmtId="43" fontId="6" fillId="0" borderId="23" xfId="1" applyFont="1" applyFill="1" applyBorder="1" applyAlignment="1" applyProtection="1">
      <alignment vertical="center" wrapText="1"/>
      <protection hidden="1"/>
    </xf>
    <xf numFmtId="43" fontId="4" fillId="5" borderId="23" xfId="0" applyNumberFormat="1" applyFont="1" applyFill="1" applyBorder="1" applyAlignment="1" applyProtection="1">
      <alignment vertical="center" wrapText="1"/>
      <protection hidden="1"/>
    </xf>
    <xf numFmtId="0" fontId="6" fillId="5" borderId="23" xfId="0" applyFont="1" applyFill="1" applyBorder="1" applyAlignment="1">
      <alignment horizontal="center" vertical="center" wrapText="1"/>
    </xf>
    <xf numFmtId="43" fontId="38" fillId="0" borderId="2" xfId="1" applyFont="1" applyBorder="1" applyAlignment="1" applyProtection="1">
      <alignment horizontal="right" vertical="top" wrapText="1"/>
      <protection hidden="1"/>
    </xf>
    <xf numFmtId="0" fontId="38" fillId="0" borderId="2" xfId="0" applyFont="1" applyBorder="1" applyAlignment="1">
      <alignment horizontal="right" vertical="top" wrapText="1"/>
    </xf>
    <xf numFmtId="0" fontId="7" fillId="5" borderId="0" xfId="0" applyFont="1" applyFill="1" applyBorder="1" applyAlignment="1" applyProtection="1">
      <alignment vertical="top" wrapText="1"/>
      <protection hidden="1"/>
    </xf>
    <xf numFmtId="43" fontId="38" fillId="5" borderId="0" xfId="1" applyFont="1" applyFill="1" applyBorder="1" applyAlignment="1" applyProtection="1">
      <alignment vertical="center" wrapText="1"/>
      <protection hidden="1"/>
    </xf>
    <xf numFmtId="0" fontId="38" fillId="5" borderId="0" xfId="0" applyFont="1" applyFill="1" applyBorder="1" applyAlignment="1">
      <alignment horizontal="center" vertical="center" wrapText="1"/>
    </xf>
    <xf numFmtId="0" fontId="7" fillId="5" borderId="23" xfId="0" applyFont="1" applyFill="1" applyBorder="1" applyAlignment="1" applyProtection="1">
      <alignment vertical="top" wrapText="1"/>
      <protection hidden="1"/>
    </xf>
    <xf numFmtId="43" fontId="38" fillId="5" borderId="23" xfId="1" applyFont="1" applyFill="1" applyBorder="1" applyAlignment="1" applyProtection="1">
      <alignment vertical="center" wrapText="1"/>
      <protection hidden="1"/>
    </xf>
    <xf numFmtId="0" fontId="38" fillId="5" borderId="23" xfId="0" applyFont="1" applyFill="1" applyBorder="1" applyAlignment="1">
      <alignment horizontal="center" vertical="center" wrapText="1"/>
    </xf>
    <xf numFmtId="0" fontId="2" fillId="5" borderId="0" xfId="0" applyFont="1" applyFill="1" applyBorder="1" applyAlignment="1" applyProtection="1">
      <alignment vertical="center" wrapText="1"/>
      <protection hidden="1"/>
    </xf>
    <xf numFmtId="0" fontId="4" fillId="5" borderId="0" xfId="0" applyFont="1" applyFill="1" applyBorder="1" applyAlignment="1" applyProtection="1">
      <alignment horizontal="center" vertical="top" wrapText="1"/>
      <protection hidden="1"/>
    </xf>
    <xf numFmtId="0" fontId="4" fillId="5" borderId="21" xfId="0" applyFont="1" applyFill="1" applyBorder="1" applyAlignment="1" applyProtection="1">
      <alignment horizontal="center" vertical="top" wrapText="1"/>
      <protection hidden="1"/>
    </xf>
    <xf numFmtId="0" fontId="23" fillId="0" borderId="0" xfId="0" applyFont="1" applyBorder="1" applyAlignment="1" applyProtection="1">
      <alignment horizontal="center" vertical="top" wrapText="1"/>
      <protection hidden="1"/>
    </xf>
    <xf numFmtId="0" fontId="7" fillId="0" borderId="0" xfId="0" applyFont="1" applyFill="1" applyBorder="1" applyAlignment="1" applyProtection="1">
      <alignment horizontal="center" vertical="top" wrapText="1"/>
      <protection hidden="1"/>
    </xf>
    <xf numFmtId="0" fontId="7" fillId="0" borderId="21" xfId="0" applyFont="1" applyFill="1" applyBorder="1" applyAlignment="1" applyProtection="1">
      <alignment horizontal="center" vertical="top" wrapText="1"/>
      <protection hidden="1"/>
    </xf>
    <xf numFmtId="0" fontId="3" fillId="5" borderId="0" xfId="0" applyFont="1" applyFill="1" applyBorder="1" applyAlignment="1" applyProtection="1">
      <alignment horizontal="center" vertical="center" wrapText="1"/>
      <protection hidden="1"/>
    </xf>
    <xf numFmtId="0" fontId="7" fillId="0" borderId="0" xfId="0" applyFont="1" applyBorder="1" applyAlignment="1" applyProtection="1">
      <alignment horizontal="center" vertical="top" wrapText="1"/>
      <protection hidden="1"/>
    </xf>
    <xf numFmtId="0" fontId="7" fillId="0" borderId="21" xfId="0" applyFont="1" applyBorder="1" applyAlignment="1" applyProtection="1">
      <alignment horizontal="center" vertical="top" wrapText="1"/>
      <protection hidden="1"/>
    </xf>
    <xf numFmtId="0" fontId="5" fillId="5" borderId="5" xfId="0" applyFont="1" applyFill="1" applyBorder="1" applyAlignment="1" applyProtection="1">
      <alignment horizontal="center" vertical="top" wrapText="1"/>
      <protection hidden="1"/>
    </xf>
    <xf numFmtId="0" fontId="5" fillId="0" borderId="5" xfId="0" applyFont="1" applyFill="1" applyBorder="1" applyAlignment="1" applyProtection="1">
      <alignment horizontal="center" vertical="top" wrapText="1"/>
      <protection hidden="1"/>
    </xf>
    <xf numFmtId="0" fontId="25" fillId="0" borderId="5" xfId="0" applyFont="1" applyFill="1" applyBorder="1" applyAlignment="1" applyProtection="1">
      <alignment horizontal="center" vertical="top" wrapText="1"/>
      <protection hidden="1"/>
    </xf>
    <xf numFmtId="0" fontId="36" fillId="0" borderId="0" xfId="0" applyFont="1" applyBorder="1" applyAlignment="1">
      <alignment horizontal="center" vertical="center" wrapText="1"/>
    </xf>
    <xf numFmtId="0" fontId="36" fillId="0" borderId="24" xfId="0" applyFont="1" applyBorder="1" applyAlignment="1">
      <alignment horizontal="center" vertical="center" wrapText="1"/>
    </xf>
    <xf numFmtId="0" fontId="36" fillId="0" borderId="18" xfId="0" applyFont="1" applyBorder="1" applyAlignment="1">
      <alignment horizontal="center" vertical="center" wrapText="1"/>
    </xf>
    <xf numFmtId="0" fontId="36" fillId="0" borderId="0" xfId="0" applyFont="1" applyFill="1" applyBorder="1" applyAlignment="1">
      <alignment horizontal="center" vertical="center" wrapText="1"/>
    </xf>
    <xf numFmtId="0" fontId="2" fillId="5" borderId="23" xfId="0" applyFont="1" applyFill="1" applyBorder="1" applyAlignment="1" applyProtection="1">
      <alignment horizontal="center" vertical="top" wrapText="1"/>
      <protection hidden="1"/>
    </xf>
    <xf numFmtId="0" fontId="2" fillId="5" borderId="21" xfId="0" applyFont="1" applyFill="1" applyBorder="1" applyAlignment="1" applyProtection="1">
      <alignment horizontal="center" vertical="top" wrapText="1"/>
      <protection hidden="1"/>
    </xf>
    <xf numFmtId="0" fontId="2" fillId="5" borderId="0" xfId="0" applyFont="1" applyFill="1" applyBorder="1" applyAlignment="1" applyProtection="1">
      <alignment horizontal="center" vertical="top" wrapText="1"/>
      <protection hidden="1"/>
    </xf>
    <xf numFmtId="0" fontId="24" fillId="0" borderId="23" xfId="0" applyFont="1" applyBorder="1" applyAlignment="1" applyProtection="1">
      <alignment horizontal="center" vertical="top" wrapText="1"/>
      <protection hidden="1"/>
    </xf>
    <xf numFmtId="0" fontId="24" fillId="0" borderId="21" xfId="0" applyFont="1" applyBorder="1" applyAlignment="1" applyProtection="1">
      <alignment horizontal="center" vertical="top" wrapText="1"/>
      <protection hidden="1"/>
    </xf>
    <xf numFmtId="0" fontId="24" fillId="0" borderId="0" xfId="0" applyFont="1" applyBorder="1" applyAlignment="1" applyProtection="1">
      <alignment horizontal="center" vertical="top" wrapText="1"/>
      <protection hidden="1"/>
    </xf>
    <xf numFmtId="0" fontId="8" fillId="0" borderId="23" xfId="0" applyFont="1" applyBorder="1" applyAlignment="1" applyProtection="1">
      <alignment horizontal="center" vertical="top" wrapText="1"/>
      <protection hidden="1"/>
    </xf>
    <xf numFmtId="0" fontId="8" fillId="0" borderId="21" xfId="0" applyFont="1" applyBorder="1" applyAlignment="1" applyProtection="1">
      <alignment horizontal="center" vertical="top" wrapText="1"/>
      <protection hidden="1"/>
    </xf>
    <xf numFmtId="0" fontId="8" fillId="0" borderId="0" xfId="0" applyFont="1" applyBorder="1" applyAlignment="1" applyProtection="1">
      <alignment horizontal="center" vertical="top" wrapText="1"/>
      <protection hidden="1"/>
    </xf>
    <xf numFmtId="0" fontId="8" fillId="0" borderId="23" xfId="0" applyFont="1" applyFill="1" applyBorder="1" applyAlignment="1" applyProtection="1">
      <alignment horizontal="center" vertical="top" wrapText="1"/>
      <protection hidden="1"/>
    </xf>
    <xf numFmtId="0" fontId="8" fillId="0" borderId="21" xfId="0" applyFont="1" applyFill="1" applyBorder="1" applyAlignment="1" applyProtection="1">
      <alignment horizontal="center" vertical="top" wrapText="1"/>
      <protection hidden="1"/>
    </xf>
    <xf numFmtId="0" fontId="8" fillId="0" borderId="0" xfId="0" applyFont="1" applyFill="1" applyBorder="1" applyAlignment="1" applyProtection="1">
      <alignment horizontal="center" vertical="top" wrapText="1"/>
      <protection hidden="1"/>
    </xf>
    <xf numFmtId="0" fontId="7" fillId="0" borderId="23" xfId="0" applyFont="1" applyFill="1" applyBorder="1" applyAlignment="1" applyProtection="1">
      <alignment horizontal="center" vertical="top" wrapText="1"/>
      <protection hidden="1"/>
    </xf>
    <xf numFmtId="0" fontId="5" fillId="0" borderId="1" xfId="0" applyNumberFormat="1" applyFont="1" applyFill="1" applyBorder="1" applyAlignment="1" applyProtection="1">
      <alignment horizontal="center" vertical="top" wrapText="1"/>
      <protection hidden="1"/>
    </xf>
    <xf numFmtId="0" fontId="4" fillId="8" borderId="1" xfId="0" applyFont="1" applyFill="1" applyBorder="1" applyAlignment="1" applyProtection="1">
      <alignment horizontal="center" vertical="top" wrapText="1"/>
      <protection hidden="1"/>
    </xf>
    <xf numFmtId="43" fontId="42" fillId="8" borderId="1" xfId="0" applyNumberFormat="1" applyFont="1" applyFill="1" applyBorder="1" applyAlignment="1" applyProtection="1">
      <alignment vertical="top"/>
      <protection hidden="1"/>
    </xf>
    <xf numFmtId="43" fontId="5" fillId="8" borderId="3" xfId="0" applyNumberFormat="1" applyFont="1" applyFill="1" applyBorder="1" applyAlignment="1" applyProtection="1">
      <protection hidden="1"/>
    </xf>
    <xf numFmtId="43" fontId="5" fillId="8" borderId="1" xfId="0" applyNumberFormat="1" applyFont="1" applyFill="1" applyBorder="1" applyAlignment="1" applyProtection="1">
      <protection hidden="1"/>
    </xf>
    <xf numFmtId="0" fontId="27" fillId="9" borderId="1" xfId="0" applyFont="1" applyFill="1" applyBorder="1" applyAlignment="1" applyProtection="1">
      <alignment vertical="top" wrapText="1"/>
      <protection hidden="1"/>
    </xf>
    <xf numFmtId="0" fontId="27" fillId="9" borderId="1" xfId="0" applyNumberFormat="1" applyFont="1" applyFill="1" applyBorder="1" applyAlignment="1" applyProtection="1">
      <alignment vertical="top" wrapText="1"/>
      <protection hidden="1"/>
    </xf>
    <xf numFmtId="0" fontId="5" fillId="0" borderId="23" xfId="0" applyFont="1" applyFill="1" applyBorder="1" applyAlignment="1" applyProtection="1">
      <alignment horizontal="center" vertical="top" wrapText="1"/>
      <protection hidden="1"/>
    </xf>
    <xf numFmtId="0" fontId="5" fillId="0" borderId="1" xfId="0" applyNumberFormat="1" applyFont="1" applyBorder="1" applyAlignment="1" applyProtection="1">
      <alignment horizontal="center" vertical="top" wrapText="1"/>
      <protection hidden="1"/>
    </xf>
    <xf numFmtId="0" fontId="4" fillId="0" borderId="1" xfId="0" applyFont="1" applyBorder="1"/>
    <xf numFmtId="0" fontId="6" fillId="0" borderId="1" xfId="0" applyFont="1" applyBorder="1" applyAlignment="1">
      <alignment vertical="center" wrapText="1"/>
    </xf>
    <xf numFmtId="0" fontId="43" fillId="0" borderId="0" xfId="0" applyFont="1" applyAlignment="1">
      <alignment horizontal="left" vertical="center"/>
    </xf>
    <xf numFmtId="0" fontId="43" fillId="0" borderId="1" xfId="0" applyFont="1" applyFill="1" applyBorder="1" applyAlignment="1" applyProtection="1">
      <alignment horizontal="center" vertical="top" wrapText="1"/>
      <protection hidden="1"/>
    </xf>
    <xf numFmtId="0" fontId="43" fillId="0" borderId="0" xfId="0" applyFont="1" applyAlignment="1">
      <alignment horizontal="justify" vertical="center"/>
    </xf>
    <xf numFmtId="43" fontId="44" fillId="0" borderId="1" xfId="1" applyFont="1" applyFill="1" applyBorder="1" applyAlignment="1" applyProtection="1">
      <alignment vertical="center" wrapText="1"/>
      <protection hidden="1"/>
    </xf>
    <xf numFmtId="0" fontId="43" fillId="0" borderId="5" xfId="0" applyFont="1" applyFill="1" applyBorder="1" applyAlignment="1" applyProtection="1">
      <alignment horizontal="center" vertical="top" wrapText="1"/>
      <protection hidden="1"/>
    </xf>
    <xf numFmtId="0" fontId="43" fillId="0" borderId="1" xfId="0" applyFont="1" applyFill="1" applyBorder="1" applyAlignment="1" applyProtection="1">
      <alignment vertical="top" wrapText="1"/>
      <protection hidden="1"/>
    </xf>
    <xf numFmtId="0" fontId="0" fillId="0" borderId="1" xfId="0" applyFont="1" applyFill="1" applyBorder="1" applyAlignment="1" applyProtection="1">
      <alignment vertical="top" wrapText="1"/>
      <protection hidden="1"/>
    </xf>
    <xf numFmtId="0" fontId="0" fillId="8" borderId="1" xfId="0" applyFont="1" applyFill="1" applyBorder="1" applyAlignment="1" applyProtection="1">
      <alignment vertical="top" wrapText="1"/>
      <protection hidden="1"/>
    </xf>
    <xf numFmtId="43" fontId="42" fillId="8" borderId="1" xfId="0" applyNumberFormat="1" applyFont="1" applyFill="1" applyBorder="1" applyAlignment="1" applyProtection="1">
      <alignment vertical="top" wrapText="1"/>
      <protection hidden="1"/>
    </xf>
    <xf numFmtId="43" fontId="44" fillId="0" borderId="2" xfId="1" applyFont="1" applyFill="1" applyBorder="1" applyAlignment="1" applyProtection="1">
      <alignment vertical="center" wrapText="1"/>
      <protection hidden="1"/>
    </xf>
    <xf numFmtId="0" fontId="44" fillId="0" borderId="20" xfId="0" applyFont="1" applyBorder="1" applyAlignment="1">
      <alignment horizontal="center" vertical="center" wrapText="1"/>
    </xf>
    <xf numFmtId="0" fontId="44" fillId="0" borderId="5" xfId="0" applyFont="1" applyBorder="1" applyAlignment="1">
      <alignment horizontal="center" vertical="center" wrapText="1"/>
    </xf>
    <xf numFmtId="0" fontId="44" fillId="0" borderId="22" xfId="0" applyFont="1" applyBorder="1" applyAlignment="1">
      <alignment horizontal="center" vertical="center" wrapText="1"/>
    </xf>
    <xf numFmtId="0" fontId="44" fillId="0" borderId="1" xfId="0" applyFont="1" applyBorder="1" applyAlignment="1">
      <alignment vertical="center" wrapText="1"/>
    </xf>
    <xf numFmtId="0" fontId="42" fillId="8" borderId="1" xfId="0" applyFont="1" applyFill="1" applyBorder="1" applyAlignment="1" applyProtection="1">
      <alignment vertical="top" wrapText="1"/>
      <protection hidden="1"/>
    </xf>
    <xf numFmtId="43" fontId="42" fillId="8" borderId="2" xfId="0" applyNumberFormat="1" applyFont="1" applyFill="1" applyBorder="1" applyAlignment="1" applyProtection="1">
      <alignment vertical="top" wrapText="1"/>
      <protection hidden="1"/>
    </xf>
    <xf numFmtId="43" fontId="42" fillId="8" borderId="3" xfId="0" applyNumberFormat="1" applyFont="1" applyFill="1" applyBorder="1" applyAlignment="1" applyProtection="1">
      <alignment vertical="top" wrapText="1"/>
      <protection hidden="1"/>
    </xf>
    <xf numFmtId="0" fontId="10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9" fillId="0" borderId="0" xfId="0" applyFont="1" applyAlignment="1">
      <alignment horizontal="right"/>
    </xf>
    <xf numFmtId="0" fontId="39" fillId="0" borderId="0" xfId="0" applyFont="1" applyAlignment="1">
      <alignment horizontal="left"/>
    </xf>
    <xf numFmtId="0" fontId="40" fillId="0" borderId="0" xfId="0" applyFont="1" applyAlignment="1">
      <alignment horizontal="left"/>
    </xf>
    <xf numFmtId="0" fontId="12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11" fillId="0" borderId="0" xfId="0" applyFont="1" applyAlignment="1"/>
    <xf numFmtId="0" fontId="9" fillId="0" borderId="0" xfId="0" applyFont="1" applyAlignment="1">
      <alignment horizontal="center"/>
    </xf>
    <xf numFmtId="0" fontId="9" fillId="0" borderId="0" xfId="0" applyFont="1" applyAlignment="1"/>
    <xf numFmtId="0" fontId="4" fillId="5" borderId="5" xfId="0" applyFont="1" applyFill="1" applyBorder="1" applyAlignment="1" applyProtection="1">
      <alignment horizontal="center" vertical="center" wrapText="1"/>
      <protection hidden="1"/>
    </xf>
    <xf numFmtId="0" fontId="2" fillId="5" borderId="6" xfId="0" applyFont="1" applyFill="1" applyBorder="1" applyAlignment="1" applyProtection="1">
      <alignment vertical="center" wrapText="1"/>
      <protection hidden="1"/>
    </xf>
    <xf numFmtId="0" fontId="4" fillId="5" borderId="6" xfId="0" applyFont="1" applyFill="1" applyBorder="1" applyAlignment="1" applyProtection="1">
      <alignment horizontal="center" vertical="center" wrapText="1"/>
      <protection hidden="1"/>
    </xf>
    <xf numFmtId="0" fontId="4" fillId="5" borderId="2" xfId="0" applyFont="1" applyFill="1" applyBorder="1" applyAlignment="1" applyProtection="1">
      <alignment horizontal="center" vertical="top" wrapText="1"/>
      <protection hidden="1"/>
    </xf>
    <xf numFmtId="0" fontId="4" fillId="5" borderId="3" xfId="0" applyFont="1" applyFill="1" applyBorder="1" applyAlignment="1" applyProtection="1">
      <alignment horizontal="center" vertical="top" wrapText="1"/>
      <protection hidden="1"/>
    </xf>
    <xf numFmtId="0" fontId="4" fillId="5" borderId="4" xfId="0" applyFont="1" applyFill="1" applyBorder="1" applyAlignment="1" applyProtection="1">
      <alignment horizontal="center" vertical="top" wrapText="1"/>
      <protection hidden="1"/>
    </xf>
    <xf numFmtId="0" fontId="4" fillId="5" borderId="0" xfId="0" applyFont="1" applyFill="1" applyBorder="1" applyAlignment="1" applyProtection="1">
      <alignment horizontal="center" vertical="center" wrapText="1"/>
      <protection hidden="1"/>
    </xf>
    <xf numFmtId="0" fontId="4" fillId="5" borderId="2" xfId="0" applyFont="1" applyFill="1" applyBorder="1" applyAlignment="1" applyProtection="1">
      <alignment horizontal="center" vertical="center" wrapText="1"/>
      <protection hidden="1"/>
    </xf>
    <xf numFmtId="0" fontId="4" fillId="5" borderId="3" xfId="0" applyFont="1" applyFill="1" applyBorder="1" applyAlignment="1" applyProtection="1">
      <alignment horizontal="center" vertical="center" wrapText="1"/>
      <protection hidden="1"/>
    </xf>
    <xf numFmtId="0" fontId="4" fillId="5" borderId="4" xfId="0" applyFont="1" applyFill="1" applyBorder="1" applyAlignment="1" applyProtection="1">
      <alignment horizontal="center" vertical="center" wrapText="1"/>
      <protection hidden="1"/>
    </xf>
    <xf numFmtId="0" fontId="2" fillId="5" borderId="6" xfId="0" applyFont="1" applyFill="1" applyBorder="1" applyAlignment="1" applyProtection="1">
      <alignment horizontal="center" vertical="center" wrapText="1"/>
      <protection hidden="1"/>
    </xf>
    <xf numFmtId="49" fontId="15" fillId="7" borderId="7" xfId="0" applyNumberFormat="1" applyFont="1" applyFill="1" applyBorder="1" applyAlignment="1">
      <alignment horizontal="center" vertical="center" wrapText="1"/>
    </xf>
    <xf numFmtId="49" fontId="15" fillId="7" borderId="8" xfId="0" applyNumberFormat="1" applyFont="1" applyFill="1" applyBorder="1" applyAlignment="1">
      <alignment horizontal="center" vertical="center" wrapText="1"/>
    </xf>
    <xf numFmtId="49" fontId="15" fillId="7" borderId="13" xfId="0" applyNumberFormat="1" applyFont="1" applyFill="1" applyBorder="1" applyAlignment="1">
      <alignment horizontal="center" vertical="center" wrapText="1"/>
    </xf>
    <xf numFmtId="49" fontId="15" fillId="7" borderId="14" xfId="0" applyNumberFormat="1" applyFont="1" applyFill="1" applyBorder="1" applyAlignment="1">
      <alignment horizontal="center" vertical="center" wrapText="1"/>
    </xf>
    <xf numFmtId="2" fontId="16" fillId="0" borderId="9" xfId="0" applyNumberFormat="1" applyFont="1" applyBorder="1" applyAlignment="1">
      <alignment horizontal="center" vertical="center"/>
    </xf>
    <xf numFmtId="2" fontId="16" fillId="0" borderId="10" xfId="0" applyNumberFormat="1" applyFont="1" applyBorder="1" applyAlignment="1">
      <alignment horizontal="center" vertical="center"/>
    </xf>
    <xf numFmtId="2" fontId="16" fillId="0" borderId="11" xfId="0" applyNumberFormat="1" applyFont="1" applyBorder="1" applyAlignment="1">
      <alignment horizontal="center" vertical="center"/>
    </xf>
    <xf numFmtId="49" fontId="15" fillId="7" borderId="16" xfId="0" applyNumberFormat="1" applyFont="1" applyFill="1" applyBorder="1" applyAlignment="1">
      <alignment horizontal="center" vertical="center" wrapText="1"/>
    </xf>
    <xf numFmtId="49" fontId="15" fillId="7" borderId="17" xfId="0" applyNumberFormat="1" applyFont="1" applyFill="1" applyBorder="1" applyAlignment="1">
      <alignment horizontal="center" vertical="center" wrapText="1"/>
    </xf>
    <xf numFmtId="49" fontId="29" fillId="7" borderId="7" xfId="0" applyNumberFormat="1" applyFont="1" applyFill="1" applyBorder="1" applyAlignment="1">
      <alignment horizontal="center" vertical="center" wrapText="1"/>
    </xf>
    <xf numFmtId="49" fontId="29" fillId="7" borderId="8" xfId="0" applyNumberFormat="1" applyFont="1" applyFill="1" applyBorder="1" applyAlignment="1">
      <alignment horizontal="center" vertical="center" wrapText="1"/>
    </xf>
    <xf numFmtId="0" fontId="22" fillId="5" borderId="0" xfId="0" applyFont="1" applyFill="1" applyBorder="1" applyAlignment="1" applyProtection="1">
      <alignment horizontal="center" vertical="center" wrapText="1"/>
      <protection hidden="1"/>
    </xf>
    <xf numFmtId="0" fontId="22" fillId="2" borderId="5" xfId="0" applyFont="1" applyFill="1" applyBorder="1" applyAlignment="1" applyProtection="1">
      <alignment horizontal="center" vertical="center" wrapText="1"/>
      <protection hidden="1"/>
    </xf>
    <xf numFmtId="0" fontId="22" fillId="2" borderId="6" xfId="0" applyFont="1" applyFill="1" applyBorder="1" applyAlignment="1" applyProtection="1">
      <alignment horizontal="center" vertical="center" wrapText="1"/>
      <protection hidden="1"/>
    </xf>
    <xf numFmtId="0" fontId="21" fillId="0" borderId="6" xfId="0" applyFont="1" applyBorder="1" applyAlignment="1" applyProtection="1">
      <alignment vertical="center" wrapText="1"/>
      <protection hidden="1"/>
    </xf>
    <xf numFmtId="0" fontId="22" fillId="2" borderId="5" xfId="0" applyNumberFormat="1" applyFont="1" applyFill="1" applyBorder="1" applyAlignment="1" applyProtection="1">
      <alignment horizontal="center" vertical="center" wrapText="1"/>
      <protection hidden="1"/>
    </xf>
    <xf numFmtId="0" fontId="21" fillId="0" borderId="6" xfId="0" applyNumberFormat="1" applyFont="1" applyBorder="1" applyAlignment="1" applyProtection="1">
      <alignment horizontal="center" vertical="center" wrapText="1"/>
      <protection hidden="1"/>
    </xf>
    <xf numFmtId="0" fontId="22" fillId="2" borderId="2" xfId="0" applyFont="1" applyFill="1" applyBorder="1" applyAlignment="1" applyProtection="1">
      <alignment horizontal="center" vertical="center" wrapText="1"/>
      <protection hidden="1"/>
    </xf>
    <xf numFmtId="0" fontId="22" fillId="2" borderId="3" xfId="0" applyFont="1" applyFill="1" applyBorder="1" applyAlignment="1" applyProtection="1">
      <alignment horizontal="center" vertical="center" wrapText="1"/>
      <protection hidden="1"/>
    </xf>
    <xf numFmtId="0" fontId="22" fillId="2" borderId="4" xfId="0" applyFont="1" applyFill="1" applyBorder="1" applyAlignment="1" applyProtection="1">
      <alignment horizontal="center" vertical="center" wrapText="1"/>
      <protection hidden="1"/>
    </xf>
    <xf numFmtId="0" fontId="23" fillId="0" borderId="2" xfId="0" applyFont="1" applyBorder="1" applyAlignment="1" applyProtection="1">
      <alignment horizontal="center" vertical="top" wrapText="1"/>
      <protection hidden="1"/>
    </xf>
    <xf numFmtId="0" fontId="23" fillId="0" borderId="3" xfId="0" applyFont="1" applyBorder="1" applyAlignment="1" applyProtection="1">
      <alignment horizontal="center" vertical="top" wrapText="1"/>
      <protection hidden="1"/>
    </xf>
    <xf numFmtId="0" fontId="23" fillId="0" borderId="4" xfId="0" applyFont="1" applyBorder="1" applyAlignment="1" applyProtection="1">
      <alignment horizontal="center" vertical="top" wrapText="1"/>
      <protection hidden="1"/>
    </xf>
    <xf numFmtId="0" fontId="7" fillId="0" borderId="3" xfId="0" applyFont="1" applyBorder="1" applyAlignment="1" applyProtection="1">
      <alignment horizontal="center" vertical="top" wrapText="1"/>
      <protection hidden="1"/>
    </xf>
    <xf numFmtId="49" fontId="29" fillId="7" borderId="13" xfId="0" applyNumberFormat="1" applyFont="1" applyFill="1" applyBorder="1" applyAlignment="1">
      <alignment horizontal="center" vertical="center" wrapText="1"/>
    </xf>
    <xf numFmtId="49" fontId="29" fillId="7" borderId="14" xfId="0" applyNumberFormat="1" applyFont="1" applyFill="1" applyBorder="1" applyAlignment="1">
      <alignment horizontal="center" vertical="center" wrapText="1"/>
    </xf>
    <xf numFmtId="2" fontId="30" fillId="0" borderId="9" xfId="0" applyNumberFormat="1" applyFont="1" applyBorder="1" applyAlignment="1">
      <alignment horizontal="center" vertical="center"/>
    </xf>
    <xf numFmtId="2" fontId="30" fillId="0" borderId="10" xfId="0" applyNumberFormat="1" applyFont="1" applyBorder="1" applyAlignment="1">
      <alignment horizontal="center" vertical="center"/>
    </xf>
    <xf numFmtId="2" fontId="30" fillId="0" borderId="11" xfId="0" applyNumberFormat="1" applyFont="1" applyBorder="1" applyAlignment="1">
      <alignment horizontal="center" vertical="center"/>
    </xf>
    <xf numFmtId="49" fontId="29" fillId="7" borderId="16" xfId="0" applyNumberFormat="1" applyFont="1" applyFill="1" applyBorder="1" applyAlignment="1">
      <alignment horizontal="center" vertical="center" wrapText="1"/>
    </xf>
    <xf numFmtId="49" fontId="29" fillId="7" borderId="17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 applyProtection="1">
      <alignment horizontal="center" vertical="top" wrapText="1"/>
      <protection hidden="1"/>
    </xf>
    <xf numFmtId="0" fontId="8" fillId="0" borderId="1" xfId="0" applyFont="1" applyFill="1" applyBorder="1" applyAlignment="1" applyProtection="1">
      <alignment horizontal="center" vertical="top" wrapText="1"/>
      <protection hidden="1"/>
    </xf>
    <xf numFmtId="0" fontId="8" fillId="0" borderId="19" xfId="0" applyFont="1" applyFill="1" applyBorder="1" applyAlignment="1" applyProtection="1">
      <alignment horizontal="center" vertical="top" wrapText="1"/>
      <protection hidden="1"/>
    </xf>
    <xf numFmtId="49" fontId="15" fillId="0" borderId="7" xfId="0" applyNumberFormat="1" applyFont="1" applyFill="1" applyBorder="1" applyAlignment="1">
      <alignment horizontal="center" vertical="center" wrapText="1"/>
    </xf>
    <xf numFmtId="49" fontId="15" fillId="0" borderId="8" xfId="0" applyNumberFormat="1" applyFont="1" applyFill="1" applyBorder="1" applyAlignment="1">
      <alignment horizontal="center" vertical="center" wrapText="1"/>
    </xf>
    <xf numFmtId="49" fontId="15" fillId="0" borderId="25" xfId="0" applyNumberFormat="1" applyFont="1" applyFill="1" applyBorder="1" applyAlignment="1">
      <alignment horizontal="center" vertical="center" wrapText="1"/>
    </xf>
    <xf numFmtId="49" fontId="15" fillId="0" borderId="13" xfId="0" applyNumberFormat="1" applyFont="1" applyFill="1" applyBorder="1" applyAlignment="1">
      <alignment horizontal="center" vertical="center" wrapText="1"/>
    </xf>
    <xf numFmtId="49" fontId="15" fillId="0" borderId="14" xfId="0" applyNumberFormat="1" applyFont="1" applyFill="1" applyBorder="1" applyAlignment="1">
      <alignment horizontal="center" vertical="center" wrapText="1"/>
    </xf>
    <xf numFmtId="49" fontId="15" fillId="0" borderId="26" xfId="0" applyNumberFormat="1" applyFont="1" applyFill="1" applyBorder="1" applyAlignment="1">
      <alignment horizontal="center" vertical="center" wrapText="1"/>
    </xf>
    <xf numFmtId="0" fontId="32" fillId="0" borderId="18" xfId="0" applyFont="1" applyFill="1" applyBorder="1" applyAlignment="1">
      <alignment horizontal="center" vertical="center" wrapText="1"/>
    </xf>
    <xf numFmtId="2" fontId="16" fillId="0" borderId="9" xfId="0" applyNumberFormat="1" applyFont="1" applyFill="1" applyBorder="1" applyAlignment="1">
      <alignment horizontal="center" vertical="center"/>
    </xf>
    <xf numFmtId="2" fontId="16" fillId="0" borderId="10" xfId="0" applyNumberFormat="1" applyFont="1" applyFill="1" applyBorder="1" applyAlignment="1">
      <alignment horizontal="center" vertical="center"/>
    </xf>
    <xf numFmtId="2" fontId="16" fillId="0" borderId="11" xfId="0" applyNumberFormat="1" applyFont="1" applyFill="1" applyBorder="1" applyAlignment="1">
      <alignment horizontal="center" vertical="center"/>
    </xf>
    <xf numFmtId="49" fontId="15" fillId="0" borderId="16" xfId="0" applyNumberFormat="1" applyFont="1" applyFill="1" applyBorder="1" applyAlignment="1">
      <alignment horizontal="center" vertical="center" wrapText="1"/>
    </xf>
    <xf numFmtId="49" fontId="15" fillId="0" borderId="17" xfId="0" applyNumberFormat="1" applyFont="1" applyFill="1" applyBorder="1" applyAlignment="1">
      <alignment horizontal="center" vertical="center" wrapText="1"/>
    </xf>
    <xf numFmtId="49" fontId="15" fillId="0" borderId="27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 applyProtection="1">
      <alignment horizontal="center" vertical="top" wrapText="1"/>
      <protection hidden="1"/>
    </xf>
    <xf numFmtId="0" fontId="7" fillId="0" borderId="3" xfId="0" applyFont="1" applyFill="1" applyBorder="1" applyAlignment="1" applyProtection="1">
      <alignment horizontal="center" vertical="top" wrapText="1"/>
      <protection hidden="1"/>
    </xf>
    <xf numFmtId="0" fontId="7" fillId="0" borderId="4" xfId="0" applyFont="1" applyFill="1" applyBorder="1" applyAlignment="1" applyProtection="1">
      <alignment horizontal="center" vertical="top" wrapText="1"/>
      <protection hidden="1"/>
    </xf>
    <xf numFmtId="0" fontId="3" fillId="0" borderId="0" xfId="0" applyFont="1" applyFill="1" applyBorder="1" applyAlignment="1" applyProtection="1">
      <alignment horizontal="center" vertical="center" wrapText="1"/>
      <protection hidden="1"/>
    </xf>
    <xf numFmtId="0" fontId="3" fillId="0" borderId="5" xfId="0" applyFont="1" applyFill="1" applyBorder="1" applyAlignment="1" applyProtection="1">
      <alignment horizontal="center" vertical="center" wrapText="1"/>
      <protection hidden="1"/>
    </xf>
    <xf numFmtId="0" fontId="3" fillId="0" borderId="6" xfId="0" applyFont="1" applyFill="1" applyBorder="1" applyAlignment="1" applyProtection="1">
      <alignment horizontal="center" vertical="center" wrapText="1"/>
      <protection hidden="1"/>
    </xf>
    <xf numFmtId="0" fontId="0" fillId="0" borderId="6" xfId="0" applyFill="1" applyBorder="1" applyAlignment="1" applyProtection="1">
      <alignment vertical="center" wrapText="1"/>
      <protection hidden="1"/>
    </xf>
    <xf numFmtId="0" fontId="0" fillId="0" borderId="6" xfId="0" applyFill="1" applyBorder="1" applyAlignment="1" applyProtection="1">
      <alignment horizontal="center" vertical="center" wrapText="1"/>
      <protection hidden="1"/>
    </xf>
    <xf numFmtId="0" fontId="3" fillId="0" borderId="2" xfId="0" applyFont="1" applyFill="1" applyBorder="1" applyAlignment="1" applyProtection="1">
      <alignment horizontal="center" vertical="center" wrapText="1"/>
      <protection hidden="1"/>
    </xf>
    <xf numFmtId="0" fontId="3" fillId="0" borderId="3" xfId="0" applyFont="1" applyFill="1" applyBorder="1" applyAlignment="1" applyProtection="1">
      <alignment horizontal="center" vertical="center" wrapText="1"/>
      <protection hidden="1"/>
    </xf>
    <xf numFmtId="0" fontId="3" fillId="0" borderId="4" xfId="0" applyFont="1" applyFill="1" applyBorder="1" applyAlignment="1" applyProtection="1">
      <alignment horizontal="center" vertical="center" wrapText="1"/>
      <protection hidden="1"/>
    </xf>
    <xf numFmtId="0" fontId="34" fillId="4" borderId="0" xfId="0" applyFont="1" applyFill="1" applyBorder="1" applyAlignment="1">
      <alignment horizontal="center" vertical="top" wrapText="1"/>
    </xf>
    <xf numFmtId="0" fontId="34" fillId="4" borderId="0" xfId="0" applyFont="1" applyFill="1" applyBorder="1" applyAlignment="1">
      <alignment horizontal="center" vertical="top"/>
    </xf>
    <xf numFmtId="0" fontId="34" fillId="5" borderId="0" xfId="0" applyFont="1" applyFill="1" applyBorder="1" applyAlignment="1">
      <alignment horizontal="center" vertical="top" wrapText="1"/>
    </xf>
    <xf numFmtId="0" fontId="32" fillId="0" borderId="0" xfId="0" applyFont="1" applyBorder="1" applyAlignment="1">
      <alignment horizontal="center" vertical="center" wrapText="1"/>
    </xf>
    <xf numFmtId="0" fontId="34" fillId="4" borderId="0" xfId="0" applyFont="1" applyFill="1" applyBorder="1" applyAlignment="1">
      <alignment horizontal="center" vertical="center" wrapText="1"/>
    </xf>
    <xf numFmtId="0" fontId="35" fillId="0" borderId="0" xfId="0" applyFont="1" applyBorder="1" applyAlignment="1">
      <alignment horizontal="center"/>
    </xf>
    <xf numFmtId="0" fontId="19" fillId="4" borderId="0" xfId="0" applyFont="1" applyFill="1" applyBorder="1" applyAlignment="1">
      <alignment horizontal="center" vertical="center" wrapText="1"/>
    </xf>
    <xf numFmtId="0" fontId="3" fillId="5" borderId="0" xfId="0" applyFont="1" applyFill="1" applyBorder="1" applyAlignment="1" applyProtection="1">
      <alignment horizontal="center" vertical="center" wrapText="1"/>
      <protection hidden="1"/>
    </xf>
    <xf numFmtId="0" fontId="7" fillId="0" borderId="2" xfId="0" applyFont="1" applyBorder="1" applyAlignment="1" applyProtection="1">
      <alignment horizontal="center" vertical="top" wrapText="1"/>
      <protection hidden="1"/>
    </xf>
    <xf numFmtId="0" fontId="7" fillId="0" borderId="4" xfId="0" applyFont="1" applyBorder="1" applyAlignment="1" applyProtection="1">
      <alignment horizontal="center" vertical="top" wrapText="1"/>
      <protection hidden="1"/>
    </xf>
    <xf numFmtId="0" fontId="3" fillId="2" borderId="5" xfId="0" applyFont="1" applyFill="1" applyBorder="1" applyAlignment="1" applyProtection="1">
      <alignment horizontal="center" vertical="center" wrapText="1"/>
      <protection hidden="1"/>
    </xf>
    <xf numFmtId="0" fontId="3" fillId="2" borderId="6" xfId="0" applyFont="1" applyFill="1" applyBorder="1" applyAlignment="1" applyProtection="1">
      <alignment horizontal="center" vertical="center" wrapText="1"/>
      <protection hidden="1"/>
    </xf>
    <xf numFmtId="0" fontId="0" fillId="0" borderId="6" xfId="0" applyBorder="1" applyAlignment="1" applyProtection="1">
      <alignment vertical="center" wrapText="1"/>
      <protection hidden="1"/>
    </xf>
    <xf numFmtId="0" fontId="0" fillId="0" borderId="6" xfId="0" applyBorder="1" applyAlignment="1" applyProtection="1">
      <alignment horizontal="center" vertical="center" wrapText="1"/>
      <protection hidden="1"/>
    </xf>
    <xf numFmtId="0" fontId="3" fillId="2" borderId="2" xfId="0" applyFont="1" applyFill="1" applyBorder="1" applyAlignment="1" applyProtection="1">
      <alignment horizontal="center" vertical="center" wrapText="1"/>
      <protection hidden="1"/>
    </xf>
    <xf numFmtId="0" fontId="3" fillId="2" borderId="3" xfId="0" applyFont="1" applyFill="1" applyBorder="1" applyAlignment="1" applyProtection="1">
      <alignment horizontal="center" vertical="center" wrapText="1"/>
      <protection hidden="1"/>
    </xf>
    <xf numFmtId="0" fontId="3" fillId="2" borderId="4" xfId="0" applyFont="1" applyFill="1" applyBorder="1" applyAlignment="1" applyProtection="1">
      <alignment horizontal="center" vertical="center" wrapText="1"/>
      <protection hidden="1"/>
    </xf>
    <xf numFmtId="0" fontId="32" fillId="0" borderId="18" xfId="0" applyFont="1" applyBorder="1" applyAlignment="1">
      <alignment horizontal="center" vertical="center" wrapText="1"/>
    </xf>
    <xf numFmtId="0" fontId="3" fillId="5" borderId="23" xfId="0" applyFont="1" applyFill="1" applyBorder="1" applyAlignment="1" applyProtection="1">
      <alignment horizontal="center" vertical="center" wrapText="1"/>
      <protection hidden="1"/>
    </xf>
    <xf numFmtId="0" fontId="3" fillId="2" borderId="22" xfId="0" applyFont="1" applyFill="1" applyBorder="1" applyAlignment="1" applyProtection="1">
      <alignment horizontal="center" vertical="center" wrapText="1"/>
      <protection hidden="1"/>
    </xf>
    <xf numFmtId="0" fontId="3" fillId="2" borderId="24" xfId="0" applyFont="1" applyFill="1" applyBorder="1" applyAlignment="1" applyProtection="1">
      <alignment horizontal="center" vertical="center" wrapText="1"/>
      <protection hidden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O22"/>
  <sheetViews>
    <sheetView view="pageBreakPreview" zoomScaleNormal="70" zoomScaleSheetLayoutView="100" workbookViewId="0">
      <selection activeCell="A7" sqref="A7:O7"/>
    </sheetView>
  </sheetViews>
  <sheetFormatPr defaultColWidth="8.88671875" defaultRowHeight="14.4" x14ac:dyDescent="0.3"/>
  <cols>
    <col min="1" max="1" width="8.88671875" style="1"/>
    <col min="2" max="2" width="39.5546875" style="1" customWidth="1"/>
    <col min="3" max="6" width="8.88671875" style="1"/>
    <col min="7" max="7" width="12.6640625" style="1" bestFit="1" customWidth="1"/>
    <col min="8" max="16384" width="8.88671875" style="1"/>
  </cols>
  <sheetData>
    <row r="1" spans="1:15" ht="18" x14ac:dyDescent="0.35">
      <c r="A1" s="149"/>
      <c r="B1" s="149"/>
      <c r="C1" s="149"/>
      <c r="D1" s="149"/>
      <c r="E1" s="149"/>
      <c r="F1" s="149"/>
      <c r="G1" s="149"/>
      <c r="H1" s="149"/>
      <c r="I1" s="149"/>
      <c r="J1" s="149"/>
      <c r="K1" s="149"/>
      <c r="L1" s="149"/>
      <c r="M1" s="270" t="s">
        <v>49</v>
      </c>
      <c r="N1" s="270"/>
      <c r="O1" s="270"/>
    </row>
    <row r="2" spans="1:15" ht="18" x14ac:dyDescent="0.35">
      <c r="A2" s="149"/>
      <c r="B2" s="149"/>
      <c r="C2" s="149"/>
      <c r="D2" s="149"/>
      <c r="E2" s="149"/>
      <c r="F2" s="149"/>
      <c r="G2" s="149"/>
      <c r="H2" s="149"/>
      <c r="I2" s="149"/>
      <c r="J2" s="149"/>
      <c r="K2" s="149"/>
      <c r="L2" s="149"/>
      <c r="M2" s="277" t="s">
        <v>92</v>
      </c>
      <c r="N2" s="277"/>
      <c r="O2" s="277"/>
    </row>
    <row r="3" spans="1:15" ht="22.95" customHeight="1" x14ac:dyDescent="0.55000000000000004">
      <c r="A3" s="150"/>
      <c r="B3" s="151"/>
      <c r="C3" s="151"/>
      <c r="D3" s="151"/>
      <c r="E3" s="151"/>
      <c r="F3" s="151"/>
      <c r="G3" s="151"/>
      <c r="H3" s="151"/>
      <c r="I3" s="151"/>
      <c r="J3" s="151"/>
      <c r="K3" s="151"/>
      <c r="L3" s="278" t="s">
        <v>50</v>
      </c>
      <c r="M3" s="278"/>
      <c r="N3" s="278"/>
      <c r="O3" s="278"/>
    </row>
    <row r="4" spans="1:15" ht="18" x14ac:dyDescent="0.35">
      <c r="A4" s="270" t="s">
        <v>91</v>
      </c>
      <c r="B4" s="270"/>
      <c r="C4" s="270"/>
      <c r="D4" s="270"/>
      <c r="E4" s="270"/>
      <c r="F4" s="270"/>
      <c r="G4" s="270"/>
      <c r="H4" s="270"/>
      <c r="I4" s="270"/>
      <c r="J4" s="270"/>
      <c r="K4" s="270"/>
      <c r="L4" s="270"/>
      <c r="M4" s="270"/>
      <c r="N4" s="270"/>
      <c r="O4" s="270"/>
    </row>
    <row r="5" spans="1:15" ht="118.95" customHeight="1" x14ac:dyDescent="0.4">
      <c r="A5" s="130"/>
      <c r="B5" s="130"/>
      <c r="C5" s="271" t="s">
        <v>48</v>
      </c>
      <c r="D5" s="271"/>
      <c r="E5" s="271"/>
      <c r="F5" s="271"/>
      <c r="G5" s="271"/>
      <c r="H5" s="271"/>
      <c r="I5" s="271"/>
      <c r="J5" s="271"/>
      <c r="K5" s="130"/>
      <c r="L5" s="130"/>
      <c r="M5" s="130"/>
      <c r="N5" s="130"/>
      <c r="O5" s="130"/>
    </row>
    <row r="6" spans="1:15" ht="24.6" x14ac:dyDescent="0.4">
      <c r="A6" s="130"/>
      <c r="B6" s="271" t="s">
        <v>88</v>
      </c>
      <c r="C6" s="271"/>
      <c r="D6" s="271"/>
      <c r="E6" s="271"/>
      <c r="F6" s="271"/>
      <c r="G6" s="271"/>
      <c r="H6" s="271"/>
      <c r="I6" s="271"/>
      <c r="J6" s="271"/>
      <c r="K6" s="271"/>
      <c r="L6" s="271"/>
      <c r="M6" s="271"/>
      <c r="N6" s="271"/>
      <c r="O6" s="130"/>
    </row>
    <row r="7" spans="1:15" ht="25.8" x14ac:dyDescent="0.5">
      <c r="A7" s="271" t="s">
        <v>93</v>
      </c>
      <c r="B7" s="272"/>
      <c r="C7" s="272"/>
      <c r="D7" s="272"/>
      <c r="E7" s="272"/>
      <c r="F7" s="272"/>
      <c r="G7" s="272"/>
      <c r="H7" s="272"/>
      <c r="I7" s="272"/>
      <c r="J7" s="272"/>
      <c r="K7" s="272"/>
      <c r="L7" s="272"/>
      <c r="M7" s="272"/>
      <c r="N7" s="272"/>
      <c r="O7" s="272"/>
    </row>
    <row r="8" spans="1:15" ht="24.6" x14ac:dyDescent="0.4">
      <c r="A8" s="268" t="s">
        <v>87</v>
      </c>
      <c r="B8" s="269"/>
      <c r="C8" s="269"/>
      <c r="D8" s="269"/>
      <c r="E8" s="269"/>
      <c r="F8" s="269"/>
      <c r="G8" s="269"/>
      <c r="H8" s="269"/>
      <c r="I8" s="269"/>
      <c r="J8" s="269"/>
      <c r="K8" s="269"/>
      <c r="L8" s="269"/>
      <c r="M8" s="269"/>
      <c r="N8" s="269"/>
      <c r="O8" s="269"/>
    </row>
    <row r="9" spans="1:15" ht="24.6" customHeight="1" x14ac:dyDescent="0.4">
      <c r="A9" s="271" t="s">
        <v>90</v>
      </c>
      <c r="B9" s="269"/>
      <c r="C9" s="269"/>
      <c r="D9" s="269"/>
      <c r="E9" s="269"/>
      <c r="F9" s="269"/>
      <c r="G9" s="269"/>
      <c r="H9" s="269"/>
      <c r="I9" s="269"/>
      <c r="J9" s="269"/>
      <c r="K9" s="269"/>
      <c r="L9" s="269"/>
      <c r="M9" s="269"/>
      <c r="N9" s="269"/>
      <c r="O9" s="269"/>
    </row>
    <row r="10" spans="1:15" ht="21" x14ac:dyDescent="0.4">
      <c r="A10" s="268"/>
      <c r="B10" s="269"/>
      <c r="C10" s="269"/>
      <c r="D10" s="269"/>
      <c r="E10" s="269"/>
      <c r="F10" s="269"/>
      <c r="G10" s="269"/>
      <c r="H10" s="269"/>
      <c r="I10" s="269"/>
      <c r="J10" s="269"/>
      <c r="K10" s="269"/>
      <c r="L10" s="269"/>
      <c r="M10" s="269"/>
      <c r="N10" s="269"/>
      <c r="O10" s="269"/>
    </row>
    <row r="11" spans="1:15" ht="21" x14ac:dyDescent="0.4">
      <c r="A11" s="275"/>
      <c r="B11" s="276"/>
      <c r="C11" s="276"/>
      <c r="D11" s="276"/>
      <c r="E11" s="276"/>
      <c r="F11" s="276"/>
      <c r="G11" s="276"/>
      <c r="H11" s="276"/>
      <c r="I11" s="276"/>
      <c r="J11" s="276"/>
      <c r="K11" s="276"/>
      <c r="L11" s="276"/>
      <c r="M11" s="276"/>
      <c r="N11" s="276"/>
      <c r="O11" s="276"/>
    </row>
    <row r="12" spans="1:15" ht="21" x14ac:dyDescent="0.4">
      <c r="A12" s="275" t="s">
        <v>47</v>
      </c>
      <c r="B12" s="276"/>
      <c r="C12" s="276"/>
      <c r="D12" s="276"/>
      <c r="E12" s="276"/>
      <c r="F12" s="276"/>
      <c r="G12" s="276"/>
      <c r="H12" s="276"/>
      <c r="I12" s="276"/>
      <c r="J12" s="276"/>
      <c r="K12" s="276"/>
      <c r="L12" s="276"/>
      <c r="M12" s="276"/>
      <c r="N12" s="276"/>
      <c r="O12" s="276"/>
    </row>
    <row r="13" spans="1:15" ht="21" x14ac:dyDescent="0.4">
      <c r="A13" s="3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</row>
    <row r="14" spans="1:15" ht="21" x14ac:dyDescent="0.4">
      <c r="A14" s="3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</row>
    <row r="15" spans="1:15" ht="21" x14ac:dyDescent="0.4">
      <c r="A15" s="273"/>
      <c r="B15" s="274"/>
      <c r="C15" s="274"/>
      <c r="D15" s="274"/>
      <c r="E15" s="274"/>
      <c r="F15" s="274"/>
      <c r="G15" s="274"/>
      <c r="H15" s="274"/>
      <c r="I15" s="274"/>
      <c r="J15" s="274"/>
      <c r="K15" s="274"/>
      <c r="L15" s="274"/>
      <c r="M15" s="274"/>
      <c r="N15" s="274"/>
      <c r="O15" s="274"/>
    </row>
    <row r="16" spans="1:15" ht="21" x14ac:dyDescent="0.4">
      <c r="A16" s="273"/>
      <c r="B16" s="274"/>
      <c r="C16" s="274"/>
      <c r="D16" s="274"/>
      <c r="E16" s="274"/>
      <c r="F16" s="274"/>
      <c r="G16" s="274"/>
      <c r="H16" s="274"/>
      <c r="I16" s="274"/>
      <c r="J16" s="274"/>
      <c r="K16" s="274"/>
      <c r="L16" s="274"/>
      <c r="M16" s="274"/>
      <c r="N16" s="274"/>
      <c r="O16" s="274"/>
    </row>
    <row r="17" spans="1:15" ht="21" x14ac:dyDescent="0.4">
      <c r="A17" s="273"/>
      <c r="B17" s="274"/>
      <c r="C17" s="274"/>
      <c r="D17" s="274"/>
      <c r="E17" s="274"/>
      <c r="F17" s="274"/>
      <c r="G17" s="274"/>
      <c r="H17" s="274"/>
      <c r="I17" s="274"/>
      <c r="J17" s="274"/>
      <c r="K17" s="274"/>
      <c r="L17" s="274"/>
      <c r="M17" s="274"/>
      <c r="N17" s="274"/>
      <c r="O17" s="274"/>
    </row>
    <row r="18" spans="1:15" ht="21" x14ac:dyDescent="0.4">
      <c r="A18" s="273"/>
      <c r="B18" s="274"/>
      <c r="C18" s="274"/>
      <c r="D18" s="274"/>
      <c r="E18" s="274"/>
      <c r="F18" s="274"/>
      <c r="G18" s="274"/>
      <c r="H18" s="274"/>
      <c r="I18" s="274"/>
      <c r="J18" s="274"/>
      <c r="K18" s="274"/>
      <c r="L18" s="274"/>
      <c r="M18" s="274"/>
      <c r="N18" s="274"/>
      <c r="O18" s="274"/>
    </row>
    <row r="19" spans="1:15" ht="21" x14ac:dyDescent="0.4">
      <c r="A19" s="5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</row>
    <row r="20" spans="1:15" ht="21" x14ac:dyDescent="0.4">
      <c r="A20" s="273"/>
      <c r="B20" s="274"/>
      <c r="C20" s="274"/>
      <c r="D20" s="274"/>
      <c r="E20" s="274"/>
      <c r="F20" s="274"/>
      <c r="G20" s="274"/>
      <c r="H20" s="274"/>
      <c r="I20" s="274"/>
      <c r="J20" s="274"/>
      <c r="K20" s="274"/>
      <c r="L20" s="274"/>
      <c r="M20" s="274"/>
      <c r="N20" s="274"/>
      <c r="O20" s="274"/>
    </row>
    <row r="21" spans="1:15" ht="21" x14ac:dyDescent="0.4">
      <c r="A21" s="273"/>
      <c r="B21" s="274"/>
      <c r="C21" s="274"/>
      <c r="D21" s="274"/>
      <c r="E21" s="274"/>
      <c r="F21" s="274"/>
      <c r="G21" s="274"/>
      <c r="H21" s="274"/>
      <c r="I21" s="274"/>
      <c r="J21" s="274"/>
      <c r="K21" s="274"/>
      <c r="L21" s="274"/>
      <c r="M21" s="274"/>
      <c r="N21" s="274"/>
      <c r="O21" s="274"/>
    </row>
    <row r="22" spans="1:15" ht="18" x14ac:dyDescent="0.35">
      <c r="A22" s="2"/>
    </row>
  </sheetData>
  <sheetProtection selectLockedCells="1" selectUnlockedCells="1"/>
  <mergeCells count="18">
    <mergeCell ref="M2:O2"/>
    <mergeCell ref="M1:O1"/>
    <mergeCell ref="L3:O3"/>
    <mergeCell ref="A20:O20"/>
    <mergeCell ref="A21:O21"/>
    <mergeCell ref="A11:O11"/>
    <mergeCell ref="A12:O12"/>
    <mergeCell ref="A15:O15"/>
    <mergeCell ref="A16:O16"/>
    <mergeCell ref="A17:O17"/>
    <mergeCell ref="A18:O18"/>
    <mergeCell ref="A10:O10"/>
    <mergeCell ref="A4:O4"/>
    <mergeCell ref="A7:O7"/>
    <mergeCell ref="A8:O8"/>
    <mergeCell ref="A9:O9"/>
    <mergeCell ref="C5:J5"/>
    <mergeCell ref="B6:N6"/>
  </mergeCells>
  <printOptions horizontalCentered="1" verticalCentered="1"/>
  <pageMargins left="0.70866141732283472" right="0.70866141732283472" top="0.43307086614173229" bottom="0.62992125984251968" header="0.31496062992125984" footer="0.31496062992125984"/>
  <pageSetup paperSize="9" scale="78" fitToHeight="6" orientation="landscape" r:id="rId1"/>
  <headerFooter differentFirst="1">
    <oddFooter>&amp;CМухина Анастасия Викторовна, ГБПОУ "Тверской колледж сервиса и туризма"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0"/>
  <dimension ref="A1:S30"/>
  <sheetViews>
    <sheetView view="pageBreakPreview" topLeftCell="A4" zoomScaleSheetLayoutView="100" workbookViewId="0">
      <selection activeCell="F20" sqref="F20"/>
    </sheetView>
  </sheetViews>
  <sheetFormatPr defaultRowHeight="14.4" x14ac:dyDescent="0.3"/>
  <cols>
    <col min="1" max="1" width="14.33203125" customWidth="1"/>
    <col min="2" max="2" width="39.33203125" customWidth="1"/>
    <col min="7" max="7" width="10.33203125" customWidth="1"/>
    <col min="8" max="8" width="11.44140625" customWidth="1"/>
    <col min="9" max="9" width="11.109375" customWidth="1"/>
    <col min="12" max="12" width="10.109375" bestFit="1" customWidth="1"/>
    <col min="13" max="13" width="9.33203125" customWidth="1"/>
  </cols>
  <sheetData>
    <row r="1" spans="1:19" ht="15.6" x14ac:dyDescent="0.3">
      <c r="A1" s="13" t="s">
        <v>16</v>
      </c>
      <c r="B1" s="12" t="s">
        <v>25</v>
      </c>
    </row>
    <row r="2" spans="1:19" ht="15.6" x14ac:dyDescent="0.3">
      <c r="A2" s="13" t="s">
        <v>18</v>
      </c>
      <c r="B2" s="12" t="s">
        <v>40</v>
      </c>
    </row>
    <row r="3" spans="1:19" ht="15.6" x14ac:dyDescent="0.3">
      <c r="A3" s="13" t="s">
        <v>20</v>
      </c>
      <c r="B3" s="12" t="s">
        <v>46</v>
      </c>
    </row>
    <row r="4" spans="1:19" ht="28.2" customHeight="1" x14ac:dyDescent="0.3">
      <c r="A4" s="13" t="s">
        <v>21</v>
      </c>
      <c r="B4" s="12" t="s">
        <v>85</v>
      </c>
    </row>
    <row r="5" spans="1:19" ht="15.6" x14ac:dyDescent="0.3">
      <c r="A5" s="358" t="s">
        <v>12</v>
      </c>
      <c r="B5" s="358" t="s">
        <v>9</v>
      </c>
      <c r="C5" s="358" t="s">
        <v>11</v>
      </c>
      <c r="D5" s="362" t="s">
        <v>13</v>
      </c>
      <c r="E5" s="363"/>
      <c r="F5" s="364"/>
      <c r="G5" s="367" t="s">
        <v>0</v>
      </c>
      <c r="H5" s="366"/>
      <c r="I5" s="355"/>
      <c r="J5" s="355"/>
      <c r="K5" s="355"/>
      <c r="L5" s="355"/>
      <c r="M5" s="355"/>
      <c r="N5" s="355"/>
      <c r="O5" s="355"/>
    </row>
    <row r="6" spans="1:19" ht="15.6" x14ac:dyDescent="0.3">
      <c r="A6" s="359"/>
      <c r="B6" s="360"/>
      <c r="C6" s="361"/>
      <c r="D6" s="7" t="s">
        <v>1</v>
      </c>
      <c r="E6" s="7" t="s">
        <v>2</v>
      </c>
      <c r="F6" s="7" t="s">
        <v>3</v>
      </c>
      <c r="G6" s="368"/>
      <c r="H6" s="195"/>
      <c r="I6" s="170"/>
      <c r="J6" s="170"/>
      <c r="K6" s="170"/>
      <c r="L6" s="170"/>
      <c r="M6" s="170"/>
      <c r="N6" s="170"/>
      <c r="O6" s="170"/>
    </row>
    <row r="7" spans="1:19" s="11" customFormat="1" ht="16.2" customHeight="1" x14ac:dyDescent="0.3">
      <c r="A7" s="356" t="s">
        <v>14</v>
      </c>
      <c r="B7" s="313"/>
      <c r="C7" s="313"/>
      <c r="D7" s="313"/>
      <c r="E7" s="313"/>
      <c r="F7" s="313"/>
      <c r="G7" s="357"/>
      <c r="H7" s="233"/>
      <c r="I7" s="235"/>
      <c r="J7" s="235"/>
      <c r="K7" s="235"/>
      <c r="L7" s="235"/>
      <c r="M7" s="235"/>
      <c r="N7" s="235"/>
      <c r="O7" s="234"/>
    </row>
    <row r="8" spans="1:19" s="14" customFormat="1" x14ac:dyDescent="0.3">
      <c r="A8" s="8">
        <v>421</v>
      </c>
      <c r="B8" s="9" t="s">
        <v>73</v>
      </c>
      <c r="C8" s="8">
        <v>200</v>
      </c>
      <c r="D8" s="10">
        <v>10.7</v>
      </c>
      <c r="E8" s="10">
        <v>11.3</v>
      </c>
      <c r="F8" s="10">
        <v>46</v>
      </c>
      <c r="G8" s="10">
        <v>312.60000000000002</v>
      </c>
      <c r="H8" s="200"/>
      <c r="I8" s="42"/>
      <c r="J8" s="42"/>
      <c r="K8" s="42"/>
      <c r="L8" s="42"/>
      <c r="M8" s="42"/>
      <c r="N8" s="42"/>
      <c r="O8" s="42"/>
    </row>
    <row r="9" spans="1:19" s="65" customFormat="1" x14ac:dyDescent="0.3">
      <c r="A9" s="221">
        <v>2</v>
      </c>
      <c r="B9" s="9" t="s">
        <v>44</v>
      </c>
      <c r="C9" s="85">
        <v>60</v>
      </c>
      <c r="D9" s="92">
        <v>3.7</v>
      </c>
      <c r="E9" s="92">
        <v>8.5</v>
      </c>
      <c r="F9" s="92">
        <v>26.25</v>
      </c>
      <c r="G9" s="187">
        <v>155</v>
      </c>
      <c r="H9" s="198"/>
      <c r="I9" s="172"/>
      <c r="J9" s="172"/>
      <c r="K9" s="172"/>
      <c r="L9" s="172"/>
      <c r="M9" s="172"/>
      <c r="N9" s="172"/>
      <c r="O9" s="172"/>
      <c r="P9" s="83"/>
      <c r="Q9" s="83"/>
      <c r="R9" s="83"/>
      <c r="S9" s="83"/>
    </row>
    <row r="10" spans="1:19" s="65" customFormat="1" x14ac:dyDescent="0.3">
      <c r="A10" s="221"/>
      <c r="B10" s="9" t="s">
        <v>6</v>
      </c>
      <c r="C10" s="146">
        <v>40</v>
      </c>
      <c r="D10" s="16">
        <v>2.2400000000000002</v>
      </c>
      <c r="E10" s="16">
        <v>0.88</v>
      </c>
      <c r="F10" s="16">
        <v>19.760000000000002</v>
      </c>
      <c r="G10" s="153">
        <v>91.96</v>
      </c>
      <c r="H10" s="198"/>
      <c r="I10" s="223"/>
      <c r="J10" s="223"/>
      <c r="K10" s="223"/>
      <c r="L10" s="223"/>
      <c r="M10" s="223"/>
      <c r="N10" s="223"/>
      <c r="O10" s="223"/>
      <c r="P10" s="83"/>
      <c r="Q10" s="83"/>
      <c r="R10" s="83"/>
      <c r="S10" s="83"/>
    </row>
    <row r="11" spans="1:19" x14ac:dyDescent="0.3">
      <c r="A11" s="146">
        <v>1009</v>
      </c>
      <c r="B11" s="9" t="s">
        <v>56</v>
      </c>
      <c r="C11" s="146">
        <v>200</v>
      </c>
      <c r="D11" s="16">
        <v>0.2</v>
      </c>
      <c r="E11" s="16">
        <v>0.05</v>
      </c>
      <c r="F11" s="16">
        <v>15</v>
      </c>
      <c r="G11" s="16">
        <v>57</v>
      </c>
      <c r="H11" s="190"/>
      <c r="I11" s="162"/>
      <c r="J11" s="162"/>
      <c r="K11" s="162"/>
      <c r="L11" s="162"/>
      <c r="M11" s="162"/>
      <c r="N11" s="162"/>
      <c r="O11" s="162"/>
      <c r="P11" s="18"/>
      <c r="Q11" s="18"/>
      <c r="R11" s="18"/>
    </row>
    <row r="12" spans="1:19" s="29" customFormat="1" ht="16.2" customHeight="1" x14ac:dyDescent="0.3">
      <c r="A12" s="94" t="s">
        <v>4</v>
      </c>
      <c r="B12" s="95"/>
      <c r="C12" s="95"/>
      <c r="D12" s="103">
        <f>SUM(D8:D11)</f>
        <v>16.84</v>
      </c>
      <c r="E12" s="103">
        <f>SUM(E8:E11)</f>
        <v>20.73</v>
      </c>
      <c r="F12" s="103">
        <f>SUM(F8:F11)</f>
        <v>107.01</v>
      </c>
      <c r="G12" s="188">
        <f>SUM(G8:G11)</f>
        <v>616.56000000000006</v>
      </c>
      <c r="H12" s="191"/>
      <c r="I12" s="185"/>
      <c r="J12" s="185"/>
      <c r="K12" s="185"/>
      <c r="L12" s="185"/>
      <c r="M12" s="185"/>
      <c r="N12" s="185"/>
      <c r="O12" s="185"/>
      <c r="P12" s="49"/>
      <c r="Q12" s="49"/>
      <c r="R12" s="49"/>
    </row>
    <row r="13" spans="1:19" s="29" customFormat="1" ht="16.2" customHeight="1" x14ac:dyDescent="0.3">
      <c r="A13" s="337" t="s">
        <v>15</v>
      </c>
      <c r="B13" s="338"/>
      <c r="C13" s="338"/>
      <c r="D13" s="338"/>
      <c r="E13" s="338"/>
      <c r="F13" s="338"/>
      <c r="G13" s="339"/>
      <c r="H13" s="236"/>
      <c r="I13" s="238"/>
      <c r="J13" s="238"/>
      <c r="K13" s="238"/>
      <c r="L13" s="238"/>
      <c r="M13" s="238"/>
      <c r="N13" s="238"/>
      <c r="O13" s="237"/>
    </row>
    <row r="14" spans="1:19" s="14" customFormat="1" ht="27.6" x14ac:dyDescent="0.3">
      <c r="A14" s="146">
        <v>45</v>
      </c>
      <c r="B14" s="9" t="s">
        <v>74</v>
      </c>
      <c r="C14" s="146">
        <v>60</v>
      </c>
      <c r="D14" s="16">
        <v>1.4</v>
      </c>
      <c r="E14" s="16">
        <v>5.0999999999999996</v>
      </c>
      <c r="F14" s="16">
        <v>9.1</v>
      </c>
      <c r="G14" s="153">
        <v>87.4</v>
      </c>
      <c r="H14" s="190"/>
      <c r="I14" s="162"/>
      <c r="J14" s="162"/>
      <c r="K14" s="162"/>
      <c r="L14" s="162"/>
      <c r="M14" s="162"/>
      <c r="N14" s="162"/>
      <c r="O14" s="162"/>
    </row>
    <row r="15" spans="1:19" s="29" customFormat="1" ht="13.8" x14ac:dyDescent="0.3">
      <c r="A15" s="15">
        <v>197</v>
      </c>
      <c r="B15" s="9" t="s">
        <v>81</v>
      </c>
      <c r="C15" s="15">
        <v>250</v>
      </c>
      <c r="D15" s="16">
        <v>2.1</v>
      </c>
      <c r="E15" s="16">
        <v>5.0999999999999996</v>
      </c>
      <c r="F15" s="16">
        <v>16.600000000000001</v>
      </c>
      <c r="G15" s="153">
        <v>120.8</v>
      </c>
      <c r="H15" s="190"/>
      <c r="I15" s="162"/>
      <c r="J15" s="162"/>
      <c r="K15" s="162"/>
      <c r="L15" s="162"/>
      <c r="M15" s="162"/>
      <c r="N15" s="162"/>
      <c r="O15" s="162"/>
    </row>
    <row r="16" spans="1:19" s="28" customFormat="1" ht="13.8" x14ac:dyDescent="0.3">
      <c r="A16" s="15">
        <v>631</v>
      </c>
      <c r="B16" s="9" t="s">
        <v>82</v>
      </c>
      <c r="C16" s="15">
        <v>200</v>
      </c>
      <c r="D16" s="16">
        <v>19.8</v>
      </c>
      <c r="E16" s="16">
        <v>7.4</v>
      </c>
      <c r="F16" s="16">
        <v>19.3</v>
      </c>
      <c r="G16" s="153">
        <v>287</v>
      </c>
      <c r="H16" s="190"/>
      <c r="I16" s="162"/>
      <c r="J16" s="162"/>
      <c r="K16" s="162"/>
      <c r="L16" s="162"/>
      <c r="M16" s="162"/>
      <c r="N16" s="162"/>
      <c r="O16" s="162"/>
    </row>
    <row r="17" spans="1:15" s="14" customFormat="1" x14ac:dyDescent="0.3">
      <c r="A17" s="46"/>
      <c r="B17" s="9" t="s">
        <v>6</v>
      </c>
      <c r="C17" s="15">
        <v>40</v>
      </c>
      <c r="D17" s="16">
        <v>2.2400000000000002</v>
      </c>
      <c r="E17" s="16">
        <v>0.88</v>
      </c>
      <c r="F17" s="16">
        <v>19.760000000000002</v>
      </c>
      <c r="G17" s="153">
        <v>91.96</v>
      </c>
      <c r="H17" s="190"/>
      <c r="I17" s="162"/>
      <c r="J17" s="162"/>
      <c r="K17" s="162"/>
      <c r="L17" s="162"/>
      <c r="M17" s="162"/>
      <c r="N17" s="162"/>
      <c r="O17" s="162"/>
    </row>
    <row r="18" spans="1:15" s="14" customFormat="1" x14ac:dyDescent="0.3">
      <c r="A18" s="146">
        <v>349</v>
      </c>
      <c r="B18" s="9" t="s">
        <v>72</v>
      </c>
      <c r="C18" s="89">
        <v>200</v>
      </c>
      <c r="D18" s="90">
        <v>0.04</v>
      </c>
      <c r="E18" s="89">
        <v>0</v>
      </c>
      <c r="F18" s="177">
        <v>24.8</v>
      </c>
      <c r="G18" s="250">
        <v>94.2</v>
      </c>
      <c r="H18" s="202"/>
      <c r="I18" s="184"/>
      <c r="J18" s="184"/>
      <c r="K18" s="184"/>
      <c r="L18" s="184"/>
      <c r="M18" s="184"/>
      <c r="N18" s="184"/>
      <c r="O18" s="184"/>
    </row>
    <row r="19" spans="1:15" s="14" customFormat="1" x14ac:dyDescent="0.3">
      <c r="A19" s="46"/>
      <c r="B19" s="9" t="s">
        <v>42</v>
      </c>
      <c r="C19" s="93">
        <v>40</v>
      </c>
      <c r="D19" s="16">
        <v>3.16</v>
      </c>
      <c r="E19" s="16">
        <v>0.4</v>
      </c>
      <c r="F19" s="16">
        <v>19.32</v>
      </c>
      <c r="G19" s="153">
        <v>93.52</v>
      </c>
      <c r="H19" s="190"/>
      <c r="I19" s="162"/>
      <c r="J19" s="162"/>
      <c r="K19" s="162"/>
      <c r="L19" s="162"/>
      <c r="M19" s="162"/>
      <c r="N19" s="162"/>
      <c r="O19" s="162"/>
    </row>
    <row r="20" spans="1:15" s="14" customFormat="1" x14ac:dyDescent="0.3">
      <c r="A20" s="146">
        <v>338</v>
      </c>
      <c r="B20" s="9" t="s">
        <v>28</v>
      </c>
      <c r="C20" s="146">
        <v>100</v>
      </c>
      <c r="D20" s="16">
        <v>0.4</v>
      </c>
      <c r="E20" s="16">
        <v>0.3</v>
      </c>
      <c r="F20" s="16">
        <v>10.3</v>
      </c>
      <c r="G20" s="153">
        <v>47</v>
      </c>
      <c r="H20" s="199"/>
      <c r="I20" s="162"/>
      <c r="J20" s="162"/>
      <c r="K20" s="162"/>
      <c r="L20" s="162"/>
      <c r="M20" s="162"/>
      <c r="N20" s="162"/>
      <c r="O20" s="162"/>
    </row>
    <row r="21" spans="1:15" s="11" customFormat="1" ht="16.2" customHeight="1" x14ac:dyDescent="0.3">
      <c r="A21" s="94" t="s">
        <v>4</v>
      </c>
      <c r="B21" s="95"/>
      <c r="C21" s="95"/>
      <c r="D21" s="103">
        <f>SUM(D14:D20)</f>
        <v>29.139999999999997</v>
      </c>
      <c r="E21" s="103">
        <f>SUM(E14:E20)</f>
        <v>19.18</v>
      </c>
      <c r="F21" s="103">
        <f>SUM(F14:F20)</f>
        <v>119.17999999999999</v>
      </c>
      <c r="G21" s="188">
        <f>SUM(G14:G20)</f>
        <v>821.88</v>
      </c>
      <c r="H21" s="191"/>
      <c r="I21" s="185"/>
      <c r="J21" s="185"/>
      <c r="K21" s="185"/>
      <c r="L21" s="185"/>
      <c r="M21" s="185"/>
      <c r="N21" s="185"/>
      <c r="O21" s="185"/>
    </row>
    <row r="22" spans="1:15" s="11" customFormat="1" ht="16.2" customHeight="1" x14ac:dyDescent="0.3">
      <c r="A22" s="94" t="s">
        <v>7</v>
      </c>
      <c r="B22" s="95"/>
      <c r="C22" s="95"/>
      <c r="D22" s="96">
        <v>45.98</v>
      </c>
      <c r="E22" s="96">
        <v>39.909999999999997</v>
      </c>
      <c r="F22" s="96">
        <v>226.19</v>
      </c>
      <c r="G22" s="165">
        <v>1438.44</v>
      </c>
      <c r="H22" s="191"/>
      <c r="I22" s="185"/>
      <c r="J22" s="185"/>
      <c r="K22" s="185"/>
      <c r="L22" s="185"/>
      <c r="M22" s="185"/>
      <c r="N22" s="185"/>
      <c r="O22" s="185"/>
    </row>
    <row r="23" spans="1:15" ht="15" thickBot="1" x14ac:dyDescent="0.35"/>
    <row r="24" spans="1:15" ht="27" thickBot="1" x14ac:dyDescent="0.35">
      <c r="B24" s="290" t="s">
        <v>30</v>
      </c>
      <c r="C24" s="291"/>
      <c r="D24" s="291"/>
      <c r="E24" s="291"/>
      <c r="F24" s="294" t="s">
        <v>31</v>
      </c>
      <c r="G24" s="295"/>
      <c r="H24" s="296"/>
      <c r="I24" s="36" t="s">
        <v>32</v>
      </c>
    </row>
    <row r="25" spans="1:15" ht="15" thickBot="1" x14ac:dyDescent="0.35">
      <c r="B25" s="292"/>
      <c r="C25" s="293"/>
      <c r="D25" s="293"/>
      <c r="E25" s="293"/>
      <c r="F25" s="37" t="s">
        <v>1</v>
      </c>
      <c r="G25" s="37" t="s">
        <v>2</v>
      </c>
      <c r="H25" s="37" t="s">
        <v>3</v>
      </c>
      <c r="I25" s="38"/>
    </row>
    <row r="26" spans="1:15" ht="15" thickBot="1" x14ac:dyDescent="0.35">
      <c r="B26" s="297" t="s">
        <v>34</v>
      </c>
      <c r="C26" s="298"/>
      <c r="D26" s="298"/>
      <c r="E26" s="298"/>
      <c r="F26" s="37" t="s">
        <v>35</v>
      </c>
      <c r="G26" s="37" t="s">
        <v>36</v>
      </c>
      <c r="H26" s="37" t="s">
        <v>37</v>
      </c>
      <c r="I26" s="37" t="s">
        <v>38</v>
      </c>
    </row>
    <row r="27" spans="1:15" ht="15" thickBot="1" x14ac:dyDescent="0.35">
      <c r="B27" s="297" t="s">
        <v>33</v>
      </c>
      <c r="C27" s="298"/>
      <c r="D27" s="298"/>
      <c r="E27" s="298"/>
      <c r="F27" s="39">
        <f>D22</f>
        <v>45.98</v>
      </c>
      <c r="G27" s="39">
        <f>E22</f>
        <v>39.909999999999997</v>
      </c>
      <c r="H27" s="39">
        <f>F22</f>
        <v>226.19</v>
      </c>
      <c r="I27" s="39">
        <f>G22</f>
        <v>1438.44</v>
      </c>
    </row>
    <row r="29" spans="1:15" ht="35.25" customHeight="1" x14ac:dyDescent="0.3">
      <c r="B29" s="365"/>
      <c r="C29" s="365"/>
      <c r="D29" s="365"/>
      <c r="E29" s="365"/>
      <c r="F29" s="365"/>
      <c r="G29" s="365"/>
      <c r="H29" s="365"/>
    </row>
    <row r="30" spans="1:15" x14ac:dyDescent="0.3">
      <c r="B30" s="18"/>
      <c r="C30" s="18"/>
      <c r="D30" s="18"/>
      <c r="E30" s="18"/>
      <c r="F30" s="18"/>
      <c r="G30" s="18"/>
      <c r="H30" s="18"/>
    </row>
  </sheetData>
  <sheetProtection formatCells="0" formatColumns="0" formatRows="0" insertColumns="0" insertRows="0" insertHyperlinks="0" deleteColumns="0" deleteRows="0" sort="0" autoFilter="0" pivotTables="0"/>
  <mergeCells count="14">
    <mergeCell ref="A7:G7"/>
    <mergeCell ref="H5:K5"/>
    <mergeCell ref="L5:O5"/>
    <mergeCell ref="A5:A6"/>
    <mergeCell ref="B5:B6"/>
    <mergeCell ref="C5:C6"/>
    <mergeCell ref="D5:F5"/>
    <mergeCell ref="G5:G6"/>
    <mergeCell ref="A13:G13"/>
    <mergeCell ref="B29:H29"/>
    <mergeCell ref="B24:E25"/>
    <mergeCell ref="F24:H24"/>
    <mergeCell ref="B26:E26"/>
    <mergeCell ref="B27:E27"/>
  </mergeCells>
  <pageMargins left="0.70866141732283472" right="0.70866141732283472" top="0.74803149606299213" bottom="0.74803149606299213" header="0.31496062992125984" footer="0.31496062992125984"/>
  <pageSetup paperSize="9" scale="74" fitToWidth="2" fitToHeight="2" orientation="landscape" r:id="rId1"/>
  <rowBreaks count="1" manualBreakCount="1">
    <brk id="28" max="14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1"/>
  <dimension ref="A1:AA36"/>
  <sheetViews>
    <sheetView view="pageBreakPreview" zoomScaleSheetLayoutView="100" workbookViewId="0">
      <selection activeCell="G14" sqref="G14"/>
    </sheetView>
  </sheetViews>
  <sheetFormatPr defaultRowHeight="14.4" x14ac:dyDescent="0.3"/>
  <cols>
    <col min="1" max="1" width="14.33203125" customWidth="1"/>
    <col min="2" max="2" width="39.33203125" customWidth="1"/>
    <col min="6" max="6" width="10.33203125" customWidth="1"/>
    <col min="7" max="7" width="16.6640625" customWidth="1"/>
    <col min="8" max="8" width="11.44140625" customWidth="1"/>
    <col min="9" max="9" width="12.109375" customWidth="1"/>
    <col min="10" max="10" width="14.33203125" customWidth="1"/>
    <col min="12" max="13" width="10" bestFit="1" customWidth="1"/>
  </cols>
  <sheetData>
    <row r="1" spans="1:27" ht="15.6" x14ac:dyDescent="0.3">
      <c r="A1" s="13" t="s">
        <v>16</v>
      </c>
      <c r="B1" s="12" t="s">
        <v>26</v>
      </c>
    </row>
    <row r="2" spans="1:27" ht="22.5" customHeight="1" x14ac:dyDescent="0.3">
      <c r="A2" s="13" t="s">
        <v>18</v>
      </c>
      <c r="B2" s="12" t="s">
        <v>40</v>
      </c>
    </row>
    <row r="3" spans="1:27" ht="15.6" x14ac:dyDescent="0.3">
      <c r="A3" s="13" t="s">
        <v>20</v>
      </c>
      <c r="B3" s="12" t="s">
        <v>46</v>
      </c>
    </row>
    <row r="4" spans="1:27" ht="47.25" customHeight="1" x14ac:dyDescent="0.3">
      <c r="A4" s="13" t="s">
        <v>21</v>
      </c>
      <c r="B4" s="12" t="s">
        <v>85</v>
      </c>
    </row>
    <row r="5" spans="1:27" ht="15.6" x14ac:dyDescent="0.3">
      <c r="A5" s="358" t="s">
        <v>12</v>
      </c>
      <c r="B5" s="358" t="s">
        <v>9</v>
      </c>
      <c r="C5" s="358" t="s">
        <v>11</v>
      </c>
      <c r="D5" s="362" t="s">
        <v>13</v>
      </c>
      <c r="E5" s="363"/>
      <c r="F5" s="364"/>
      <c r="G5" s="367" t="s">
        <v>0</v>
      </c>
      <c r="H5" s="366"/>
      <c r="I5" s="355"/>
      <c r="J5" s="355"/>
      <c r="K5" s="355"/>
      <c r="L5" s="355"/>
      <c r="M5" s="355"/>
      <c r="N5" s="355"/>
      <c r="O5" s="355"/>
    </row>
    <row r="6" spans="1:27" ht="15.6" x14ac:dyDescent="0.3">
      <c r="A6" s="359"/>
      <c r="B6" s="360"/>
      <c r="C6" s="361"/>
      <c r="D6" s="7" t="s">
        <v>1</v>
      </c>
      <c r="E6" s="7" t="s">
        <v>2</v>
      </c>
      <c r="F6" s="7" t="s">
        <v>3</v>
      </c>
      <c r="G6" s="368"/>
      <c r="H6" s="195"/>
      <c r="I6" s="170"/>
      <c r="J6" s="170"/>
      <c r="K6" s="170"/>
      <c r="L6" s="170"/>
      <c r="M6" s="170"/>
      <c r="N6" s="170"/>
      <c r="O6" s="170"/>
    </row>
    <row r="7" spans="1:27" s="11" customFormat="1" ht="16.2" customHeight="1" x14ac:dyDescent="0.3">
      <c r="A7" s="356" t="s">
        <v>14</v>
      </c>
      <c r="B7" s="313"/>
      <c r="C7" s="313"/>
      <c r="D7" s="313"/>
      <c r="E7" s="313"/>
      <c r="F7" s="313"/>
      <c r="G7" s="357"/>
      <c r="H7" s="208"/>
      <c r="I7" s="205"/>
      <c r="J7" s="205"/>
      <c r="K7" s="205"/>
      <c r="L7" s="205"/>
      <c r="M7" s="205"/>
      <c r="N7" s="205"/>
      <c r="O7" s="205"/>
    </row>
    <row r="8" spans="1:27" s="11" customFormat="1" ht="27.6" x14ac:dyDescent="0.3">
      <c r="A8" s="8">
        <v>405</v>
      </c>
      <c r="B8" s="9" t="s">
        <v>83</v>
      </c>
      <c r="C8" s="8" t="s">
        <v>43</v>
      </c>
      <c r="D8" s="112">
        <v>7</v>
      </c>
      <c r="E8" s="112">
        <v>9.4</v>
      </c>
      <c r="F8" s="112">
        <v>48.7</v>
      </c>
      <c r="G8" s="203">
        <v>316.10000000000002</v>
      </c>
      <c r="H8" s="209"/>
      <c r="I8" s="206"/>
      <c r="J8" s="206"/>
      <c r="K8" s="206"/>
      <c r="L8" s="206"/>
      <c r="M8" s="206"/>
      <c r="N8" s="206"/>
      <c r="O8" s="206"/>
    </row>
    <row r="9" spans="1:27" s="65" customFormat="1" x14ac:dyDescent="0.3">
      <c r="A9" s="221">
        <v>2</v>
      </c>
      <c r="B9" s="9" t="s">
        <v>44</v>
      </c>
      <c r="C9" s="85">
        <v>60</v>
      </c>
      <c r="D9" s="86">
        <v>3.7</v>
      </c>
      <c r="E9" s="86">
        <v>8.5</v>
      </c>
      <c r="F9" s="86">
        <v>26.25</v>
      </c>
      <c r="G9" s="204">
        <v>155</v>
      </c>
      <c r="H9" s="210"/>
      <c r="I9" s="207"/>
      <c r="J9" s="207"/>
      <c r="K9" s="207"/>
      <c r="L9" s="207"/>
      <c r="M9" s="207"/>
      <c r="N9" s="207"/>
      <c r="O9" s="207"/>
      <c r="P9" s="83"/>
      <c r="Q9" s="83"/>
      <c r="R9" s="83"/>
      <c r="S9" s="83"/>
    </row>
    <row r="10" spans="1:27" s="65" customFormat="1" x14ac:dyDescent="0.3">
      <c r="A10" s="221"/>
      <c r="B10" s="9" t="s">
        <v>6</v>
      </c>
      <c r="C10" s="146">
        <v>40</v>
      </c>
      <c r="D10" s="16">
        <v>2.2400000000000002</v>
      </c>
      <c r="E10" s="16">
        <v>0.88</v>
      </c>
      <c r="F10" s="16">
        <v>19.760000000000002</v>
      </c>
      <c r="G10" s="153">
        <v>91.96</v>
      </c>
      <c r="H10" s="210"/>
      <c r="I10" s="207"/>
      <c r="J10" s="207"/>
      <c r="K10" s="207"/>
      <c r="L10" s="207"/>
      <c r="M10" s="207"/>
      <c r="N10" s="207"/>
      <c r="O10" s="207"/>
      <c r="P10" s="83"/>
      <c r="Q10" s="83"/>
      <c r="R10" s="83"/>
      <c r="S10" s="83"/>
    </row>
    <row r="11" spans="1:27" s="14" customFormat="1" x14ac:dyDescent="0.3">
      <c r="A11" s="88">
        <v>1009</v>
      </c>
      <c r="B11" s="9" t="s">
        <v>52</v>
      </c>
      <c r="C11" s="88">
        <v>200</v>
      </c>
      <c r="D11" s="16">
        <v>0.2</v>
      </c>
      <c r="E11" s="16">
        <v>0.05</v>
      </c>
      <c r="F11" s="16">
        <v>15</v>
      </c>
      <c r="G11" s="153">
        <v>57</v>
      </c>
      <c r="H11" s="190"/>
      <c r="I11" s="162"/>
      <c r="J11" s="162"/>
      <c r="K11" s="162"/>
      <c r="L11" s="162"/>
      <c r="M11" s="162"/>
      <c r="N11" s="162"/>
      <c r="O11" s="162"/>
    </row>
    <row r="12" spans="1:27" s="29" customFormat="1" ht="16.2" customHeight="1" x14ac:dyDescent="0.3">
      <c r="A12" s="94" t="s">
        <v>4</v>
      </c>
      <c r="B12" s="95"/>
      <c r="C12" s="95"/>
      <c r="D12" s="103">
        <f>SUM(D8:D11)</f>
        <v>13.139999999999999</v>
      </c>
      <c r="E12" s="103">
        <f>SUM(E8:E11)</f>
        <v>18.829999999999998</v>
      </c>
      <c r="F12" s="103">
        <f>SUM(F8:F11)</f>
        <v>109.71000000000001</v>
      </c>
      <c r="G12" s="188">
        <f>SUM(G8:G11)</f>
        <v>620.06000000000006</v>
      </c>
      <c r="H12" s="191"/>
      <c r="I12" s="185"/>
      <c r="J12" s="185"/>
      <c r="K12" s="185"/>
      <c r="L12" s="185"/>
      <c r="M12" s="185"/>
      <c r="N12" s="185"/>
      <c r="O12" s="185"/>
    </row>
    <row r="13" spans="1:27" s="29" customFormat="1" ht="18" x14ac:dyDescent="0.3">
      <c r="A13" s="337" t="s">
        <v>10</v>
      </c>
      <c r="B13" s="338"/>
      <c r="C13" s="338"/>
      <c r="D13" s="338"/>
      <c r="E13" s="338"/>
      <c r="F13" s="338"/>
      <c r="G13" s="339"/>
      <c r="H13" s="239"/>
      <c r="I13" s="215"/>
      <c r="J13" s="215"/>
      <c r="K13" s="215"/>
      <c r="L13" s="215"/>
      <c r="M13" s="215"/>
      <c r="N13" s="215"/>
      <c r="O13" s="216"/>
      <c r="P13" s="53"/>
    </row>
    <row r="14" spans="1:27" s="14" customFormat="1" x14ac:dyDescent="0.3">
      <c r="A14" s="88">
        <v>103</v>
      </c>
      <c r="B14" s="9" t="s">
        <v>68</v>
      </c>
      <c r="C14" s="88">
        <v>60</v>
      </c>
      <c r="D14" s="16">
        <v>1.02</v>
      </c>
      <c r="E14" s="16">
        <v>6.18</v>
      </c>
      <c r="F14" s="16">
        <v>4.92</v>
      </c>
      <c r="G14" s="153">
        <v>78.06</v>
      </c>
      <c r="H14" s="190"/>
      <c r="I14" s="162"/>
      <c r="J14" s="162"/>
      <c r="K14" s="162"/>
      <c r="L14" s="162"/>
      <c r="M14" s="162"/>
      <c r="N14" s="162"/>
      <c r="O14" s="162"/>
    </row>
    <row r="15" spans="1:27" s="29" customFormat="1" ht="25.5" customHeight="1" x14ac:dyDescent="0.3">
      <c r="A15" s="15">
        <v>201</v>
      </c>
      <c r="B15" s="9" t="s">
        <v>84</v>
      </c>
      <c r="C15" s="15">
        <v>250</v>
      </c>
      <c r="D15" s="16">
        <v>6</v>
      </c>
      <c r="E15" s="16">
        <v>7.5</v>
      </c>
      <c r="F15" s="16">
        <v>15.5</v>
      </c>
      <c r="G15" s="153">
        <v>148.30000000000001</v>
      </c>
      <c r="H15" s="190"/>
      <c r="I15" s="162"/>
      <c r="J15" s="162"/>
      <c r="K15" s="162"/>
      <c r="L15" s="162"/>
      <c r="M15" s="162"/>
      <c r="N15" s="162"/>
      <c r="O15" s="162"/>
      <c r="Q15" s="30"/>
      <c r="R15" s="30"/>
      <c r="S15" s="30"/>
      <c r="T15" s="30"/>
      <c r="U15" s="30"/>
      <c r="V15" s="30"/>
      <c r="W15" s="30"/>
      <c r="X15" s="30"/>
      <c r="Y15" s="30"/>
      <c r="Z15" s="30"/>
      <c r="AA15" s="30"/>
    </row>
    <row r="16" spans="1:27" s="14" customFormat="1" x14ac:dyDescent="0.3">
      <c r="A16" s="146">
        <v>243</v>
      </c>
      <c r="B16" s="9" t="s">
        <v>65</v>
      </c>
      <c r="C16" s="146">
        <v>90</v>
      </c>
      <c r="D16" s="16">
        <v>9.3000000000000007</v>
      </c>
      <c r="E16" s="16">
        <v>18</v>
      </c>
      <c r="F16" s="16">
        <v>19.100000000000001</v>
      </c>
      <c r="G16" s="16">
        <v>201.6</v>
      </c>
      <c r="H16" s="190"/>
      <c r="I16" s="162"/>
      <c r="J16" s="162"/>
      <c r="K16" s="162"/>
      <c r="L16" s="162"/>
      <c r="M16" s="162"/>
      <c r="N16" s="162"/>
      <c r="O16" s="162"/>
    </row>
    <row r="17" spans="1:15" s="14" customFormat="1" x14ac:dyDescent="0.3">
      <c r="A17" s="15">
        <v>312</v>
      </c>
      <c r="B17" s="9" t="s">
        <v>78</v>
      </c>
      <c r="C17" s="15">
        <v>180</v>
      </c>
      <c r="D17" s="16">
        <v>3.68</v>
      </c>
      <c r="E17" s="16">
        <v>0.02</v>
      </c>
      <c r="F17" s="16">
        <v>24.53</v>
      </c>
      <c r="G17" s="153">
        <v>164.7</v>
      </c>
      <c r="H17" s="190"/>
      <c r="I17" s="162"/>
      <c r="J17" s="162"/>
      <c r="K17" s="162"/>
      <c r="L17" s="162"/>
      <c r="M17" s="162"/>
      <c r="N17" s="162"/>
      <c r="O17" s="162"/>
    </row>
    <row r="18" spans="1:15" s="14" customFormat="1" x14ac:dyDescent="0.3">
      <c r="A18" s="221">
        <v>382</v>
      </c>
      <c r="B18" s="9" t="s">
        <v>76</v>
      </c>
      <c r="C18" s="146">
        <v>200</v>
      </c>
      <c r="D18" s="16">
        <v>3.5</v>
      </c>
      <c r="E18" s="16">
        <v>3.7</v>
      </c>
      <c r="F18" s="16">
        <v>25.5</v>
      </c>
      <c r="G18" s="153">
        <v>145.19999999999999</v>
      </c>
      <c r="H18" s="190"/>
      <c r="I18" s="162"/>
      <c r="J18" s="162"/>
      <c r="K18" s="162"/>
      <c r="L18" s="162"/>
      <c r="M18" s="162"/>
      <c r="N18" s="162"/>
      <c r="O18" s="162"/>
    </row>
    <row r="19" spans="1:15" s="14" customFormat="1" x14ac:dyDescent="0.3">
      <c r="A19" s="46"/>
      <c r="B19" s="9" t="s">
        <v>6</v>
      </c>
      <c r="C19" s="15">
        <v>40</v>
      </c>
      <c r="D19" s="16">
        <v>2.2400000000000002</v>
      </c>
      <c r="E19" s="16">
        <v>0.88</v>
      </c>
      <c r="F19" s="16">
        <v>19.760000000000002</v>
      </c>
      <c r="G19" s="153">
        <v>91.96</v>
      </c>
      <c r="H19" s="190"/>
      <c r="I19" s="162"/>
      <c r="J19" s="162"/>
      <c r="K19" s="162"/>
      <c r="L19" s="162"/>
      <c r="M19" s="162"/>
      <c r="N19" s="162"/>
      <c r="O19" s="162"/>
    </row>
    <row r="20" spans="1:15" s="14" customFormat="1" x14ac:dyDescent="0.3">
      <c r="A20" s="146">
        <v>338</v>
      </c>
      <c r="B20" s="9" t="s">
        <v>8</v>
      </c>
      <c r="C20" s="146">
        <v>100</v>
      </c>
      <c r="D20" s="16">
        <v>0.4</v>
      </c>
      <c r="E20" s="16">
        <v>0.4</v>
      </c>
      <c r="F20" s="16">
        <v>9.8000000000000007</v>
      </c>
      <c r="G20" s="153">
        <v>47</v>
      </c>
      <c r="H20" s="190"/>
      <c r="I20" s="162"/>
      <c r="J20" s="162"/>
      <c r="K20" s="162"/>
      <c r="L20" s="162"/>
      <c r="M20" s="162"/>
      <c r="N20" s="162"/>
      <c r="O20" s="162"/>
    </row>
    <row r="21" spans="1:15" s="29" customFormat="1" ht="16.2" customHeight="1" x14ac:dyDescent="0.3">
      <c r="A21" s="94" t="s">
        <v>4</v>
      </c>
      <c r="B21" s="95"/>
      <c r="C21" s="95"/>
      <c r="D21" s="103">
        <f>SUM(D14:D20)</f>
        <v>26.14</v>
      </c>
      <c r="E21" s="103">
        <f>SUM(E14:E20)</f>
        <v>36.68</v>
      </c>
      <c r="F21" s="103">
        <f>SUM(F14:F20)</f>
        <v>119.11000000000001</v>
      </c>
      <c r="G21" s="188">
        <f>SUM(G14:G20)</f>
        <v>876.82000000000016</v>
      </c>
      <c r="H21" s="191"/>
      <c r="I21" s="185"/>
      <c r="J21" s="185"/>
      <c r="K21" s="185"/>
      <c r="L21" s="185"/>
      <c r="M21" s="185"/>
      <c r="N21" s="185"/>
      <c r="O21" s="185"/>
    </row>
    <row r="22" spans="1:15" s="29" customFormat="1" ht="16.2" customHeight="1" x14ac:dyDescent="0.3">
      <c r="A22" s="94" t="s">
        <v>7</v>
      </c>
      <c r="B22" s="95"/>
      <c r="C22" s="95"/>
      <c r="D22" s="96">
        <v>39.28</v>
      </c>
      <c r="E22" s="96">
        <v>55.51</v>
      </c>
      <c r="F22" s="96">
        <v>228.82</v>
      </c>
      <c r="G22" s="165">
        <v>1496.88</v>
      </c>
      <c r="H22" s="194"/>
      <c r="I22" s="183"/>
      <c r="J22" s="183"/>
      <c r="K22" s="183"/>
      <c r="L22" s="183"/>
      <c r="M22" s="211"/>
      <c r="N22" s="211"/>
      <c r="O22" s="182"/>
    </row>
    <row r="23" spans="1:15" ht="15" thickBot="1" x14ac:dyDescent="0.35">
      <c r="G23" s="47"/>
    </row>
    <row r="24" spans="1:15" ht="27" thickBot="1" x14ac:dyDescent="0.35">
      <c r="B24" s="290" t="s">
        <v>30</v>
      </c>
      <c r="C24" s="291"/>
      <c r="D24" s="291"/>
      <c r="E24" s="291"/>
      <c r="F24" s="294" t="s">
        <v>31</v>
      </c>
      <c r="G24" s="295"/>
      <c r="H24" s="296"/>
      <c r="I24" s="36" t="s">
        <v>32</v>
      </c>
    </row>
    <row r="25" spans="1:15" ht="15" thickBot="1" x14ac:dyDescent="0.35">
      <c r="B25" s="292"/>
      <c r="C25" s="293"/>
      <c r="D25" s="293"/>
      <c r="E25" s="293"/>
      <c r="F25" s="37" t="s">
        <v>1</v>
      </c>
      <c r="G25" s="37" t="s">
        <v>2</v>
      </c>
      <c r="H25" s="37" t="s">
        <v>3</v>
      </c>
      <c r="I25" s="38"/>
    </row>
    <row r="26" spans="1:15" ht="15" thickBot="1" x14ac:dyDescent="0.35">
      <c r="B26" s="297" t="s">
        <v>34</v>
      </c>
      <c r="C26" s="298"/>
      <c r="D26" s="298"/>
      <c r="E26" s="298"/>
      <c r="F26" s="37" t="s">
        <v>35</v>
      </c>
      <c r="G26" s="37" t="s">
        <v>36</v>
      </c>
      <c r="H26" s="37" t="s">
        <v>37</v>
      </c>
      <c r="I26" s="37" t="s">
        <v>38</v>
      </c>
    </row>
    <row r="27" spans="1:15" ht="15" thickBot="1" x14ac:dyDescent="0.35">
      <c r="B27" s="297" t="s">
        <v>33</v>
      </c>
      <c r="C27" s="298"/>
      <c r="D27" s="298"/>
      <c r="E27" s="298"/>
      <c r="F27" s="39">
        <f>D22</f>
        <v>39.28</v>
      </c>
      <c r="G27" s="39">
        <f>E22</f>
        <v>55.51</v>
      </c>
      <c r="H27" s="39">
        <f>F22</f>
        <v>228.82</v>
      </c>
      <c r="I27" s="39">
        <f>G22</f>
        <v>1496.88</v>
      </c>
    </row>
    <row r="29" spans="1:15" ht="41.25" customHeight="1" x14ac:dyDescent="0.3">
      <c r="B29" s="365"/>
      <c r="C29" s="365"/>
      <c r="D29" s="365"/>
      <c r="E29" s="365"/>
      <c r="F29" s="365"/>
      <c r="G29" s="365"/>
      <c r="H29" s="365"/>
    </row>
    <row r="30" spans="1:15" x14ac:dyDescent="0.3">
      <c r="B30" s="45"/>
      <c r="C30" s="354"/>
      <c r="D30" s="354"/>
      <c r="E30" s="354"/>
      <c r="F30" s="354"/>
      <c r="G30" s="76"/>
      <c r="H30" s="76"/>
    </row>
    <row r="31" spans="1:15" x14ac:dyDescent="0.3">
      <c r="B31" s="45"/>
      <c r="C31" s="354"/>
      <c r="D31" s="354"/>
      <c r="E31" s="354"/>
      <c r="F31" s="354"/>
      <c r="G31" s="76"/>
      <c r="H31" s="76"/>
    </row>
    <row r="32" spans="1:15" x14ac:dyDescent="0.3">
      <c r="B32" s="45"/>
      <c r="C32" s="354"/>
      <c r="D32" s="354"/>
      <c r="E32" s="354"/>
      <c r="F32" s="354"/>
      <c r="G32" s="76"/>
      <c r="H32" s="76"/>
    </row>
    <row r="33" spans="2:8" x14ac:dyDescent="0.3">
      <c r="B33" s="45"/>
      <c r="C33" s="354"/>
      <c r="D33" s="354"/>
      <c r="E33" s="354"/>
      <c r="F33" s="354"/>
      <c r="G33" s="76"/>
      <c r="H33" s="76"/>
    </row>
    <row r="34" spans="2:8" x14ac:dyDescent="0.3">
      <c r="B34" s="45"/>
      <c r="C34" s="354"/>
      <c r="D34" s="354"/>
      <c r="E34" s="354"/>
      <c r="F34" s="354"/>
      <c r="G34" s="76"/>
      <c r="H34" s="76"/>
    </row>
    <row r="35" spans="2:8" x14ac:dyDescent="0.3">
      <c r="B35" s="45"/>
      <c r="C35" s="354"/>
      <c r="D35" s="354"/>
      <c r="E35" s="354"/>
      <c r="F35" s="354"/>
      <c r="G35" s="76"/>
      <c r="H35" s="76"/>
    </row>
    <row r="36" spans="2:8" x14ac:dyDescent="0.3">
      <c r="B36" s="18"/>
      <c r="C36" s="18"/>
      <c r="D36" s="18"/>
      <c r="E36" s="18"/>
      <c r="F36" s="18"/>
      <c r="G36" s="18"/>
      <c r="H36" s="18"/>
    </row>
  </sheetData>
  <sheetProtection formatCells="0" formatColumns="0" formatRows="0" insertColumns="0" insertRows="0" insertHyperlinks="0" deleteColumns="0" deleteRows="0" sort="0" autoFilter="0" pivotTables="0"/>
  <mergeCells count="26">
    <mergeCell ref="A7:G7"/>
    <mergeCell ref="H5:K5"/>
    <mergeCell ref="L5:O5"/>
    <mergeCell ref="A5:A6"/>
    <mergeCell ref="B5:B6"/>
    <mergeCell ref="C5:C6"/>
    <mergeCell ref="D5:F5"/>
    <mergeCell ref="G5:G6"/>
    <mergeCell ref="C35:D35"/>
    <mergeCell ref="E35:F35"/>
    <mergeCell ref="E34:F34"/>
    <mergeCell ref="E33:F33"/>
    <mergeCell ref="E32:F32"/>
    <mergeCell ref="C32:D32"/>
    <mergeCell ref="C33:D33"/>
    <mergeCell ref="C34:D34"/>
    <mergeCell ref="A13:G13"/>
    <mergeCell ref="E31:F31"/>
    <mergeCell ref="E30:F30"/>
    <mergeCell ref="B24:E25"/>
    <mergeCell ref="F24:H24"/>
    <mergeCell ref="B26:E26"/>
    <mergeCell ref="B27:E27"/>
    <mergeCell ref="B29:H29"/>
    <mergeCell ref="C30:D30"/>
    <mergeCell ref="C31:D31"/>
  </mergeCells>
  <pageMargins left="0.23622047244094491" right="0.23622047244094491" top="0.74803149606299213" bottom="0.74803149606299213" header="0.31496062992125984" footer="0.31496062992125984"/>
  <pageSetup paperSize="9" scale="75" fitToWidth="2" fitToHeight="2" orientation="landscape" r:id="rId1"/>
  <rowBreaks count="1" manualBreakCount="1">
    <brk id="28" max="14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2"/>
  <dimension ref="A1:H1"/>
  <sheetViews>
    <sheetView view="pageBreakPreview" zoomScaleSheetLayoutView="100" workbookViewId="0">
      <selection activeCell="J15" sqref="J15"/>
    </sheetView>
  </sheetViews>
  <sheetFormatPr defaultColWidth="9.109375" defaultRowHeight="14.4" x14ac:dyDescent="0.3"/>
  <cols>
    <col min="1" max="1" width="23.5546875" style="72" customWidth="1"/>
    <col min="2" max="5" width="9.109375" style="72"/>
    <col min="6" max="6" width="10.44140625" style="72" customWidth="1"/>
    <col min="7" max="7" width="11.88671875" style="72" customWidth="1"/>
    <col min="8" max="16384" width="9.109375" style="72"/>
  </cols>
  <sheetData>
    <row r="1" spans="1:8" x14ac:dyDescent="0.3">
      <c r="A1"/>
      <c r="B1"/>
      <c r="C1"/>
      <c r="D1"/>
      <c r="E1"/>
      <c r="F1"/>
      <c r="G1"/>
      <c r="H1"/>
    </row>
  </sheetData>
  <pageMargins left="0.7" right="0.7" top="0.75" bottom="0.75" header="0.3" footer="0.3"/>
  <pageSetup paperSize="9" scale="8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>
    <pageSetUpPr fitToPage="1"/>
  </sheetPr>
  <dimension ref="A1:O46"/>
  <sheetViews>
    <sheetView view="pageBreakPreview" zoomScaleSheetLayoutView="100" workbookViewId="0">
      <selection activeCell="G23" sqref="G23"/>
    </sheetView>
  </sheetViews>
  <sheetFormatPr defaultColWidth="9.109375" defaultRowHeight="13.8" x14ac:dyDescent="0.3"/>
  <cols>
    <col min="1" max="1" width="14.6640625" style="27" customWidth="1"/>
    <col min="2" max="2" width="39.6640625" style="27" customWidth="1"/>
    <col min="3" max="3" width="9.33203125" style="27" bestFit="1" customWidth="1"/>
    <col min="4" max="4" width="11.33203125" style="27" bestFit="1" customWidth="1"/>
    <col min="5" max="6" width="9.33203125" style="27" bestFit="1" customWidth="1"/>
    <col min="7" max="7" width="12.6640625" style="27" customWidth="1"/>
    <col min="8" max="8" width="10.88671875" style="27" customWidth="1"/>
    <col min="9" max="9" width="10.6640625" style="27" customWidth="1"/>
    <col min="10" max="10" width="9.33203125" style="27" bestFit="1" customWidth="1"/>
    <col min="11" max="11" width="11.33203125" style="27" customWidth="1"/>
    <col min="12" max="12" width="12.33203125" style="27" customWidth="1"/>
    <col min="13" max="13" width="10.44140625" style="27" bestFit="1" customWidth="1"/>
    <col min="14" max="15" width="9.33203125" style="27" bestFit="1" customWidth="1"/>
    <col min="16" max="16384" width="9.109375" style="27"/>
  </cols>
  <sheetData>
    <row r="1" spans="1:15" x14ac:dyDescent="0.3">
      <c r="A1" s="156" t="s">
        <v>16</v>
      </c>
      <c r="B1" s="157" t="s">
        <v>17</v>
      </c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158"/>
      <c r="N1" s="158"/>
      <c r="O1" s="158"/>
    </row>
    <row r="2" spans="1:15" x14ac:dyDescent="0.3">
      <c r="A2" s="156" t="s">
        <v>18</v>
      </c>
      <c r="B2" s="157" t="s">
        <v>19</v>
      </c>
      <c r="C2" s="158"/>
      <c r="D2" s="158"/>
      <c r="E2" s="158"/>
      <c r="F2" s="158"/>
      <c r="G2" s="158"/>
      <c r="H2" s="158"/>
      <c r="I2" s="158"/>
      <c r="J2" s="158"/>
      <c r="K2" s="158"/>
      <c r="L2" s="158"/>
      <c r="M2" s="158"/>
      <c r="N2" s="158"/>
      <c r="O2" s="158"/>
    </row>
    <row r="3" spans="1:15" x14ac:dyDescent="0.3">
      <c r="A3" s="156" t="s">
        <v>20</v>
      </c>
      <c r="B3" s="157" t="s">
        <v>46</v>
      </c>
      <c r="C3" s="158"/>
      <c r="D3" s="158"/>
      <c r="E3" s="158"/>
      <c r="F3" s="158"/>
      <c r="G3" s="158"/>
      <c r="H3" s="158"/>
      <c r="I3" s="158"/>
      <c r="J3" s="158"/>
      <c r="K3" s="158"/>
      <c r="L3" s="158"/>
      <c r="M3" s="158"/>
      <c r="N3" s="158"/>
      <c r="O3" s="158"/>
    </row>
    <row r="4" spans="1:15" ht="26.4" x14ac:dyDescent="0.3">
      <c r="A4" s="156" t="s">
        <v>21</v>
      </c>
      <c r="B4" s="157" t="s">
        <v>85</v>
      </c>
      <c r="C4" s="158"/>
      <c r="D4" s="158"/>
      <c r="E4" s="158"/>
      <c r="F4" s="158"/>
      <c r="G4" s="158"/>
      <c r="H4" s="158"/>
      <c r="I4" s="158"/>
      <c r="J4" s="158"/>
      <c r="K4" s="158"/>
      <c r="L4" s="158"/>
      <c r="M4" s="158"/>
      <c r="N4" s="158"/>
      <c r="O4" s="158"/>
    </row>
    <row r="5" spans="1:15" ht="15.75" customHeight="1" x14ac:dyDescent="0.3">
      <c r="A5" s="279" t="s">
        <v>12</v>
      </c>
      <c r="B5" s="279" t="s">
        <v>9</v>
      </c>
      <c r="C5" s="279" t="s">
        <v>11</v>
      </c>
      <c r="D5" s="286" t="s">
        <v>13</v>
      </c>
      <c r="E5" s="287"/>
      <c r="F5" s="288"/>
      <c r="G5" s="279" t="s">
        <v>0</v>
      </c>
      <c r="H5" s="285"/>
      <c r="I5" s="285"/>
      <c r="J5" s="285"/>
      <c r="K5" s="285"/>
      <c r="L5" s="285"/>
      <c r="M5" s="285"/>
      <c r="N5" s="285"/>
      <c r="O5" s="285"/>
    </row>
    <row r="6" spans="1:15" ht="24" customHeight="1" x14ac:dyDescent="0.3">
      <c r="A6" s="281"/>
      <c r="B6" s="280"/>
      <c r="C6" s="289"/>
      <c r="D6" s="154" t="s">
        <v>1</v>
      </c>
      <c r="E6" s="154" t="s">
        <v>2</v>
      </c>
      <c r="F6" s="154" t="s">
        <v>3</v>
      </c>
      <c r="G6" s="281"/>
      <c r="H6" s="152"/>
      <c r="I6" s="152"/>
      <c r="J6" s="152"/>
      <c r="K6" s="152"/>
      <c r="L6" s="152"/>
      <c r="M6" s="152"/>
      <c r="N6" s="152"/>
      <c r="O6" s="152"/>
    </row>
    <row r="7" spans="1:15" x14ac:dyDescent="0.3">
      <c r="A7" s="282" t="s">
        <v>14</v>
      </c>
      <c r="B7" s="283"/>
      <c r="C7" s="283"/>
      <c r="D7" s="283"/>
      <c r="E7" s="283"/>
      <c r="F7" s="283"/>
      <c r="G7" s="284"/>
      <c r="H7" s="227"/>
      <c r="I7" s="229"/>
      <c r="J7" s="229"/>
      <c r="K7" s="229"/>
      <c r="L7" s="229"/>
      <c r="M7" s="229"/>
      <c r="N7" s="229"/>
      <c r="O7" s="228"/>
    </row>
    <row r="8" spans="1:15" s="28" customFormat="1" ht="27.6" x14ac:dyDescent="0.3">
      <c r="A8" s="159">
        <v>405</v>
      </c>
      <c r="B8" s="160" t="s">
        <v>51</v>
      </c>
      <c r="C8" s="159" t="s">
        <v>43</v>
      </c>
      <c r="D8" s="161">
        <v>8</v>
      </c>
      <c r="E8" s="161">
        <v>10.3</v>
      </c>
      <c r="F8" s="161">
        <v>31.3</v>
      </c>
      <c r="G8" s="161">
        <v>263.39999999999998</v>
      </c>
      <c r="H8" s="162"/>
      <c r="I8" s="162"/>
      <c r="J8" s="162"/>
      <c r="K8" s="162"/>
      <c r="L8" s="162"/>
      <c r="M8" s="162"/>
      <c r="N8" s="162"/>
      <c r="O8" s="162"/>
    </row>
    <row r="9" spans="1:15" s="14" customFormat="1" ht="27.6" customHeight="1" x14ac:dyDescent="0.3">
      <c r="A9" s="220">
        <v>3</v>
      </c>
      <c r="B9" s="160" t="s">
        <v>41</v>
      </c>
      <c r="C9" s="159">
        <v>50</v>
      </c>
      <c r="D9" s="161">
        <v>5.8</v>
      </c>
      <c r="E9" s="161">
        <v>8.3000000000000007</v>
      </c>
      <c r="F9" s="161">
        <v>14.83</v>
      </c>
      <c r="G9" s="161">
        <v>157</v>
      </c>
      <c r="H9" s="162"/>
      <c r="I9" s="162"/>
      <c r="J9" s="162"/>
      <c r="K9" s="162"/>
      <c r="L9" s="162"/>
      <c r="M9" s="162"/>
      <c r="N9" s="162"/>
      <c r="O9" s="162"/>
    </row>
    <row r="10" spans="1:15" s="14" customFormat="1" ht="14.4" x14ac:dyDescent="0.3">
      <c r="A10" s="159">
        <v>1009</v>
      </c>
      <c r="B10" s="160" t="s">
        <v>52</v>
      </c>
      <c r="C10" s="159">
        <v>200</v>
      </c>
      <c r="D10" s="161">
        <v>0.2</v>
      </c>
      <c r="E10" s="161">
        <v>0.05</v>
      </c>
      <c r="F10" s="161">
        <v>15</v>
      </c>
      <c r="G10" s="161">
        <v>57</v>
      </c>
      <c r="H10" s="162"/>
      <c r="I10" s="162"/>
      <c r="J10" s="162"/>
      <c r="K10" s="162"/>
      <c r="L10" s="162"/>
      <c r="M10" s="162"/>
      <c r="N10" s="162"/>
      <c r="O10" s="162"/>
    </row>
    <row r="11" spans="1:15" s="14" customFormat="1" ht="14.4" x14ac:dyDescent="0.3">
      <c r="A11" s="163"/>
      <c r="B11" s="160" t="s">
        <v>42</v>
      </c>
      <c r="C11" s="159">
        <v>40</v>
      </c>
      <c r="D11" s="161">
        <v>3.16</v>
      </c>
      <c r="E11" s="161">
        <v>0.4</v>
      </c>
      <c r="F11" s="161">
        <v>19.32</v>
      </c>
      <c r="G11" s="161">
        <v>93.52</v>
      </c>
      <c r="H11" s="162"/>
      <c r="I11" s="162"/>
      <c r="J11" s="162"/>
      <c r="K11" s="162"/>
      <c r="L11" s="162"/>
      <c r="M11" s="162"/>
      <c r="N11" s="162"/>
      <c r="O11" s="162"/>
    </row>
    <row r="12" spans="1:15" s="28" customFormat="1" x14ac:dyDescent="0.3">
      <c r="A12" s="94" t="s">
        <v>4</v>
      </c>
      <c r="B12" s="95"/>
      <c r="C12" s="241"/>
      <c r="D12" s="96">
        <f>SUM(D8:D11)</f>
        <v>17.16</v>
      </c>
      <c r="E12" s="96">
        <f t="shared" ref="E12:F12" si="0">SUM(E8:E11)</f>
        <v>19.05</v>
      </c>
      <c r="F12" s="96">
        <f t="shared" si="0"/>
        <v>80.45</v>
      </c>
      <c r="G12" s="96">
        <f>SUM(G8:G11)</f>
        <v>570.91999999999996</v>
      </c>
      <c r="H12" s="155"/>
      <c r="I12" s="155"/>
      <c r="J12" s="155"/>
      <c r="K12" s="155"/>
      <c r="L12" s="155"/>
      <c r="M12" s="155"/>
      <c r="N12" s="155"/>
      <c r="O12" s="155"/>
    </row>
    <row r="13" spans="1:15" s="28" customFormat="1" ht="15" customHeight="1" x14ac:dyDescent="0.3">
      <c r="A13" s="282" t="s">
        <v>10</v>
      </c>
      <c r="B13" s="283"/>
      <c r="C13" s="283"/>
      <c r="D13" s="283"/>
      <c r="E13" s="283"/>
      <c r="F13" s="283"/>
      <c r="G13" s="284"/>
      <c r="H13" s="212"/>
      <c r="I13" s="212"/>
      <c r="J13" s="212"/>
      <c r="K13" s="212"/>
      <c r="L13" s="212"/>
      <c r="M13" s="212"/>
      <c r="N13" s="212"/>
      <c r="O13" s="213"/>
    </row>
    <row r="14" spans="1:15" s="28" customFormat="1" ht="27.6" x14ac:dyDescent="0.3">
      <c r="A14" s="159">
        <v>20</v>
      </c>
      <c r="B14" s="160" t="s">
        <v>53</v>
      </c>
      <c r="C14" s="159">
        <v>60</v>
      </c>
      <c r="D14" s="161">
        <v>0.46</v>
      </c>
      <c r="E14" s="161">
        <v>3.65</v>
      </c>
      <c r="F14" s="164">
        <v>1.43</v>
      </c>
      <c r="G14" s="161">
        <v>40.380000000000003</v>
      </c>
      <c r="H14" s="162"/>
      <c r="I14" s="162"/>
      <c r="J14" s="162"/>
      <c r="K14" s="162"/>
      <c r="L14" s="162"/>
      <c r="M14" s="162"/>
      <c r="N14" s="162"/>
      <c r="O14" s="162"/>
    </row>
    <row r="15" spans="1:15" s="14" customFormat="1" ht="14.4" x14ac:dyDescent="0.3">
      <c r="A15" s="15">
        <v>200</v>
      </c>
      <c r="B15" s="9" t="s">
        <v>54</v>
      </c>
      <c r="C15" s="15">
        <v>250</v>
      </c>
      <c r="D15" s="16">
        <v>2.4</v>
      </c>
      <c r="E15" s="16">
        <v>2.8</v>
      </c>
      <c r="F15" s="153">
        <v>16.5</v>
      </c>
      <c r="G15" s="16">
        <v>121.3</v>
      </c>
      <c r="H15" s="42"/>
      <c r="I15" s="42"/>
      <c r="J15" s="42"/>
      <c r="K15" s="42"/>
      <c r="L15" s="42"/>
      <c r="M15" s="42"/>
      <c r="N15" s="42"/>
      <c r="O15" s="42"/>
    </row>
    <row r="16" spans="1:15" s="28" customFormat="1" x14ac:dyDescent="0.3">
      <c r="A16" s="15">
        <v>309</v>
      </c>
      <c r="B16" s="9" t="s">
        <v>5</v>
      </c>
      <c r="C16" s="15">
        <v>180</v>
      </c>
      <c r="D16" s="16">
        <v>6.62</v>
      </c>
      <c r="E16" s="16">
        <v>5.42</v>
      </c>
      <c r="F16" s="153">
        <v>31.74</v>
      </c>
      <c r="G16" s="16">
        <v>202.14</v>
      </c>
      <c r="H16" s="42"/>
      <c r="I16" s="42"/>
      <c r="J16" s="42"/>
      <c r="K16" s="42"/>
      <c r="L16" s="42"/>
      <c r="M16" s="42"/>
      <c r="N16" s="42"/>
      <c r="O16" s="42"/>
    </row>
    <row r="17" spans="1:15" s="14" customFormat="1" ht="27.6" x14ac:dyDescent="0.3">
      <c r="A17" s="15">
        <v>246</v>
      </c>
      <c r="B17" s="9" t="s">
        <v>27</v>
      </c>
      <c r="C17" s="15">
        <v>100</v>
      </c>
      <c r="D17" s="16">
        <v>13.36</v>
      </c>
      <c r="E17" s="16">
        <v>15.7</v>
      </c>
      <c r="F17" s="153">
        <v>0.85</v>
      </c>
      <c r="G17" s="16">
        <v>164</v>
      </c>
      <c r="H17" s="42"/>
      <c r="I17" s="42"/>
      <c r="J17" s="42"/>
      <c r="K17" s="42"/>
      <c r="L17" s="42"/>
      <c r="M17" s="42"/>
      <c r="N17" s="42"/>
      <c r="O17" s="42"/>
    </row>
    <row r="18" spans="1:15" s="28" customFormat="1" x14ac:dyDescent="0.3">
      <c r="A18" s="15">
        <v>389</v>
      </c>
      <c r="B18" s="9" t="s">
        <v>66</v>
      </c>
      <c r="C18" s="15">
        <v>200</v>
      </c>
      <c r="D18" s="16">
        <v>1</v>
      </c>
      <c r="E18" s="16">
        <v>0</v>
      </c>
      <c r="F18" s="153">
        <v>20.2</v>
      </c>
      <c r="G18" s="16">
        <v>84.8</v>
      </c>
      <c r="H18" s="42"/>
      <c r="I18" s="42"/>
      <c r="J18" s="42"/>
      <c r="K18" s="42"/>
      <c r="L18" s="42"/>
      <c r="M18" s="42"/>
      <c r="N18" s="42"/>
      <c r="O18" s="42"/>
    </row>
    <row r="19" spans="1:15" s="28" customFormat="1" x14ac:dyDescent="0.3">
      <c r="A19" s="46"/>
      <c r="B19" s="9" t="s">
        <v>6</v>
      </c>
      <c r="C19" s="15">
        <v>40</v>
      </c>
      <c r="D19" s="16">
        <v>2.2400000000000002</v>
      </c>
      <c r="E19" s="16">
        <v>0.88</v>
      </c>
      <c r="F19" s="153">
        <v>19.760000000000002</v>
      </c>
      <c r="G19" s="16">
        <v>91.96</v>
      </c>
      <c r="H19" s="42"/>
      <c r="I19" s="42"/>
      <c r="J19" s="42"/>
      <c r="K19" s="42"/>
      <c r="L19" s="42"/>
      <c r="M19" s="42"/>
      <c r="N19" s="42"/>
      <c r="O19" s="42"/>
    </row>
    <row r="20" spans="1:15" s="14" customFormat="1" ht="14.4" x14ac:dyDescent="0.3">
      <c r="A20" s="46"/>
      <c r="B20" s="9" t="s">
        <v>42</v>
      </c>
      <c r="C20" s="93">
        <v>40</v>
      </c>
      <c r="D20" s="16">
        <v>3.16</v>
      </c>
      <c r="E20" s="16">
        <v>0.4</v>
      </c>
      <c r="F20" s="153">
        <v>19.32</v>
      </c>
      <c r="G20" s="16">
        <v>93.52</v>
      </c>
      <c r="H20" s="42"/>
      <c r="I20" s="42"/>
      <c r="J20" s="42"/>
      <c r="K20" s="42"/>
      <c r="L20" s="42"/>
      <c r="M20" s="42"/>
      <c r="N20" s="42"/>
      <c r="O20" s="42"/>
    </row>
    <row r="21" spans="1:15" s="14" customFormat="1" ht="14.4" x14ac:dyDescent="0.3">
      <c r="A21" s="131">
        <v>338</v>
      </c>
      <c r="B21" s="9" t="s">
        <v>8</v>
      </c>
      <c r="C21" s="131">
        <v>100</v>
      </c>
      <c r="D21" s="16">
        <v>0.4</v>
      </c>
      <c r="E21" s="16">
        <v>0.4</v>
      </c>
      <c r="F21" s="153">
        <v>9.8000000000000007</v>
      </c>
      <c r="G21" s="16">
        <v>47</v>
      </c>
      <c r="H21" s="42"/>
      <c r="I21" s="42"/>
      <c r="J21" s="42"/>
      <c r="K21" s="42"/>
      <c r="L21" s="42"/>
      <c r="M21" s="42"/>
      <c r="N21" s="42"/>
      <c r="O21" s="42"/>
    </row>
    <row r="22" spans="1:15" s="28" customFormat="1" x14ac:dyDescent="0.3">
      <c r="A22" s="94" t="s">
        <v>4</v>
      </c>
      <c r="B22" s="95"/>
      <c r="C22" s="95"/>
      <c r="D22" s="96">
        <f>SUM(D14:D21)</f>
        <v>29.639999999999997</v>
      </c>
      <c r="E22" s="96">
        <f>SUM(E14:E21)</f>
        <v>29.249999999999996</v>
      </c>
      <c r="F22" s="165">
        <f>SUM(F14:F21)</f>
        <v>119.60000000000001</v>
      </c>
      <c r="G22" s="96">
        <f>SUM(G14:G21)</f>
        <v>845.09999999999991</v>
      </c>
      <c r="H22" s="167"/>
      <c r="I22" s="167"/>
      <c r="J22" s="167"/>
      <c r="K22" s="167"/>
      <c r="L22" s="167"/>
      <c r="M22" s="167"/>
      <c r="N22" s="167"/>
      <c r="O22" s="167"/>
    </row>
    <row r="23" spans="1:15" x14ac:dyDescent="0.3">
      <c r="A23" s="31" t="s">
        <v>7</v>
      </c>
      <c r="B23" s="32"/>
      <c r="C23" s="32"/>
      <c r="D23" s="33">
        <v>46.8</v>
      </c>
      <c r="E23" s="33">
        <v>48.3</v>
      </c>
      <c r="F23" s="33">
        <v>200.05</v>
      </c>
      <c r="G23" s="166">
        <v>1416.02</v>
      </c>
      <c r="H23" s="168"/>
      <c r="I23" s="168"/>
      <c r="J23" s="168"/>
      <c r="K23" s="168"/>
      <c r="L23" s="168"/>
      <c r="M23" s="168"/>
      <c r="N23" s="168"/>
      <c r="O23" s="168"/>
    </row>
    <row r="24" spans="1:15" ht="14.4" thickBot="1" x14ac:dyDescent="0.35"/>
    <row r="25" spans="1:15" ht="27" thickBot="1" x14ac:dyDescent="0.35">
      <c r="B25" s="290" t="s">
        <v>30</v>
      </c>
      <c r="C25" s="291"/>
      <c r="D25" s="291"/>
      <c r="E25" s="291"/>
      <c r="F25" s="294" t="s">
        <v>31</v>
      </c>
      <c r="G25" s="295"/>
      <c r="H25" s="296"/>
      <c r="I25" s="36" t="s">
        <v>32</v>
      </c>
      <c r="K25" s="25"/>
      <c r="L25" s="26"/>
    </row>
    <row r="26" spans="1:15" ht="14.4" thickBot="1" x14ac:dyDescent="0.35">
      <c r="B26" s="292"/>
      <c r="C26" s="293"/>
      <c r="D26" s="293"/>
      <c r="E26" s="293"/>
      <c r="F26" s="37" t="s">
        <v>1</v>
      </c>
      <c r="G26" s="37" t="s">
        <v>2</v>
      </c>
      <c r="H26" s="37" t="s">
        <v>3</v>
      </c>
      <c r="I26" s="38"/>
      <c r="K26" s="25"/>
      <c r="L26" s="26"/>
    </row>
    <row r="27" spans="1:15" ht="14.4" thickBot="1" x14ac:dyDescent="0.35">
      <c r="B27" s="297" t="s">
        <v>34</v>
      </c>
      <c r="C27" s="298"/>
      <c r="D27" s="298"/>
      <c r="E27" s="298"/>
      <c r="F27" s="37" t="s">
        <v>35</v>
      </c>
      <c r="G27" s="37" t="s">
        <v>36</v>
      </c>
      <c r="H27" s="37" t="s">
        <v>37</v>
      </c>
      <c r="I27" s="37" t="s">
        <v>38</v>
      </c>
      <c r="K27" s="25"/>
      <c r="L27" s="26"/>
    </row>
    <row r="28" spans="1:15" ht="14.4" thickBot="1" x14ac:dyDescent="0.35">
      <c r="B28" s="297" t="s">
        <v>33</v>
      </c>
      <c r="C28" s="298"/>
      <c r="D28" s="298"/>
      <c r="E28" s="298"/>
      <c r="F28" s="39">
        <f>D23</f>
        <v>46.8</v>
      </c>
      <c r="G28" s="39">
        <f>E23</f>
        <v>48.3</v>
      </c>
      <c r="H28" s="39">
        <f>F23</f>
        <v>200.05</v>
      </c>
      <c r="I28" s="39">
        <f>G23</f>
        <v>1416.02</v>
      </c>
      <c r="K28" s="25"/>
      <c r="L28" s="26"/>
    </row>
    <row r="29" spans="1:15" x14ac:dyDescent="0.3">
      <c r="O29" s="43"/>
    </row>
    <row r="30" spans="1:15" ht="28.5" customHeight="1" x14ac:dyDescent="0.3">
      <c r="I30" s="44"/>
      <c r="J30" s="44"/>
      <c r="K30" s="44"/>
      <c r="L30" s="44"/>
      <c r="M30" s="44"/>
      <c r="N30" s="44"/>
      <c r="O30" s="44"/>
    </row>
    <row r="31" spans="1:15" ht="12.75" customHeight="1" x14ac:dyDescent="0.3"/>
    <row r="32" spans="1:15" x14ac:dyDescent="0.3">
      <c r="J32" s="45"/>
    </row>
    <row r="37" spans="2:6" ht="14.4" x14ac:dyDescent="0.3">
      <c r="B37"/>
      <c r="C37"/>
      <c r="D37"/>
      <c r="E37"/>
      <c r="F37"/>
    </row>
    <row r="38" spans="2:6" ht="14.4" x14ac:dyDescent="0.3">
      <c r="B38" s="44"/>
      <c r="C38"/>
      <c r="D38"/>
      <c r="E38"/>
      <c r="F38"/>
    </row>
    <row r="39" spans="2:6" ht="12.75" customHeight="1" x14ac:dyDescent="0.3">
      <c r="B39"/>
      <c r="C39"/>
      <c r="D39"/>
      <c r="E39"/>
      <c r="F39"/>
    </row>
    <row r="40" spans="2:6" ht="14.4" x14ac:dyDescent="0.3">
      <c r="B40" s="44"/>
      <c r="C40"/>
      <c r="D40"/>
      <c r="E40"/>
      <c r="F40"/>
    </row>
    <row r="41" spans="2:6" ht="14.4" x14ac:dyDescent="0.3">
      <c r="B41"/>
      <c r="C41"/>
      <c r="D41"/>
      <c r="E41"/>
      <c r="F41"/>
    </row>
    <row r="42" spans="2:6" ht="14.4" x14ac:dyDescent="0.3">
      <c r="B42" s="44"/>
      <c r="C42"/>
      <c r="D42"/>
      <c r="E42"/>
      <c r="F42"/>
    </row>
    <row r="43" spans="2:6" ht="14.4" x14ac:dyDescent="0.3">
      <c r="B43"/>
      <c r="C43"/>
      <c r="D43"/>
      <c r="E43"/>
      <c r="F43"/>
    </row>
    <row r="44" spans="2:6" ht="14.4" x14ac:dyDescent="0.3">
      <c r="B44" s="44"/>
      <c r="C44"/>
      <c r="D44"/>
      <c r="E44"/>
      <c r="F44"/>
    </row>
    <row r="45" spans="2:6" ht="14.4" x14ac:dyDescent="0.3">
      <c r="B45"/>
      <c r="C45"/>
      <c r="D45"/>
      <c r="E45"/>
      <c r="F45"/>
    </row>
    <row r="46" spans="2:6" ht="14.4" x14ac:dyDescent="0.3">
      <c r="B46" s="44"/>
      <c r="C46"/>
      <c r="D46"/>
      <c r="E46"/>
      <c r="F46"/>
    </row>
  </sheetData>
  <sheetProtection formatCells="0" formatColumns="0" formatRows="0" insertColumns="0" insertRows="0" insertHyperlinks="0" deleteColumns="0" deleteRows="0" sort="0" autoFilter="0" pivotTables="0"/>
  <mergeCells count="13">
    <mergeCell ref="A13:G13"/>
    <mergeCell ref="B25:E26"/>
    <mergeCell ref="F25:H25"/>
    <mergeCell ref="B27:E27"/>
    <mergeCell ref="B28:E28"/>
    <mergeCell ref="B5:B6"/>
    <mergeCell ref="A5:A6"/>
    <mergeCell ref="A7:G7"/>
    <mergeCell ref="L5:O5"/>
    <mergeCell ref="G5:G6"/>
    <mergeCell ref="D5:F5"/>
    <mergeCell ref="H5:K5"/>
    <mergeCell ref="C5:C6"/>
  </mergeCells>
  <pageMargins left="0.23622047244094491" right="0.23622047244094491" top="0.74803149606299213" bottom="0.74803149606299213" header="0.31496062992125984" footer="0.31496062992125984"/>
  <pageSetup paperSize="9" scale="62" orientation="landscape" r:id="rId1"/>
  <rowBreaks count="1" manualBreakCount="1">
    <brk id="24" max="14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:S39"/>
  <sheetViews>
    <sheetView view="pageBreakPreview" zoomScaleNormal="80" zoomScaleSheetLayoutView="100" workbookViewId="0">
      <selection activeCell="B4" sqref="B4"/>
    </sheetView>
  </sheetViews>
  <sheetFormatPr defaultColWidth="9.109375" defaultRowHeight="14.4" x14ac:dyDescent="0.3"/>
  <cols>
    <col min="1" max="1" width="13.6640625" style="56" customWidth="1"/>
    <col min="2" max="2" width="38.88671875" style="56" customWidth="1"/>
    <col min="3" max="3" width="15.6640625" style="77" bestFit="1" customWidth="1"/>
    <col min="4" max="5" width="9.109375" style="56"/>
    <col min="6" max="6" width="9.5546875" style="56" bestFit="1" customWidth="1"/>
    <col min="7" max="7" width="14.33203125" style="56" customWidth="1"/>
    <col min="8" max="8" width="9.109375" style="56"/>
    <col min="9" max="9" width="9.5546875" style="56" bestFit="1" customWidth="1"/>
    <col min="10" max="11" width="9.109375" style="56"/>
    <col min="12" max="14" width="9.5546875" style="56" bestFit="1" customWidth="1"/>
    <col min="15" max="16384" width="9.109375" style="56"/>
  </cols>
  <sheetData>
    <row r="1" spans="1:19" ht="15.6" x14ac:dyDescent="0.3">
      <c r="A1" s="54" t="s">
        <v>16</v>
      </c>
      <c r="B1" s="55" t="s">
        <v>22</v>
      </c>
    </row>
    <row r="2" spans="1:19" ht="15.6" x14ac:dyDescent="0.3">
      <c r="A2" s="54" t="s">
        <v>18</v>
      </c>
      <c r="B2" s="55" t="s">
        <v>19</v>
      </c>
    </row>
    <row r="3" spans="1:19" ht="15.6" x14ac:dyDescent="0.3">
      <c r="A3" s="54" t="s">
        <v>20</v>
      </c>
      <c r="B3" s="12" t="s">
        <v>46</v>
      </c>
    </row>
    <row r="4" spans="1:19" ht="31.2" x14ac:dyDescent="0.3">
      <c r="A4" s="54" t="s">
        <v>21</v>
      </c>
      <c r="B4" s="12" t="s">
        <v>85</v>
      </c>
    </row>
    <row r="5" spans="1:19" ht="15.6" x14ac:dyDescent="0.3">
      <c r="A5" s="302" t="s">
        <v>12</v>
      </c>
      <c r="B5" s="302" t="s">
        <v>9</v>
      </c>
      <c r="C5" s="305" t="s">
        <v>11</v>
      </c>
      <c r="D5" s="307" t="s">
        <v>13</v>
      </c>
      <c r="E5" s="308"/>
      <c r="F5" s="309"/>
      <c r="G5" s="302" t="s">
        <v>0</v>
      </c>
      <c r="H5" s="301"/>
      <c r="I5" s="301"/>
      <c r="J5" s="301"/>
      <c r="K5" s="301"/>
      <c r="L5" s="301"/>
      <c r="M5" s="301"/>
      <c r="N5" s="301"/>
      <c r="O5" s="301"/>
    </row>
    <row r="6" spans="1:19" ht="15.6" x14ac:dyDescent="0.3">
      <c r="A6" s="303"/>
      <c r="B6" s="304"/>
      <c r="C6" s="306"/>
      <c r="D6" s="57" t="s">
        <v>1</v>
      </c>
      <c r="E6" s="57" t="s">
        <v>2</v>
      </c>
      <c r="F6" s="57" t="s">
        <v>3</v>
      </c>
      <c r="G6" s="303"/>
      <c r="H6" s="169"/>
      <c r="I6" s="169"/>
      <c r="J6" s="169"/>
      <c r="K6" s="169"/>
      <c r="L6" s="169"/>
      <c r="M6" s="169"/>
      <c r="N6" s="170"/>
      <c r="O6" s="169"/>
    </row>
    <row r="7" spans="1:19" ht="18" x14ac:dyDescent="0.3">
      <c r="A7" s="310" t="s">
        <v>14</v>
      </c>
      <c r="B7" s="311"/>
      <c r="C7" s="311"/>
      <c r="D7" s="311"/>
      <c r="E7" s="311"/>
      <c r="F7" s="311"/>
      <c r="G7" s="312"/>
      <c r="H7" s="230"/>
      <c r="I7" s="232"/>
      <c r="J7" s="232"/>
      <c r="K7" s="232"/>
      <c r="L7" s="232"/>
      <c r="M7" s="232"/>
      <c r="N7" s="232"/>
      <c r="O7" s="231"/>
    </row>
    <row r="8" spans="1:19" s="61" customFormat="1" ht="27.6" x14ac:dyDescent="0.3">
      <c r="A8" s="222">
        <v>405</v>
      </c>
      <c r="B8" s="9" t="s">
        <v>55</v>
      </c>
      <c r="C8" s="240" t="s">
        <v>43</v>
      </c>
      <c r="D8" s="60">
        <v>7.4</v>
      </c>
      <c r="E8" s="60">
        <v>9.5</v>
      </c>
      <c r="F8" s="60">
        <v>44.6</v>
      </c>
      <c r="G8" s="60">
        <v>301</v>
      </c>
      <c r="H8" s="171"/>
      <c r="I8" s="171"/>
      <c r="J8" s="171"/>
      <c r="K8" s="171"/>
      <c r="L8" s="171"/>
      <c r="M8" s="171"/>
      <c r="N8" s="171"/>
      <c r="O8" s="171"/>
    </row>
    <row r="9" spans="1:19" s="65" customFormat="1" x14ac:dyDescent="0.3">
      <c r="A9" s="221">
        <v>2</v>
      </c>
      <c r="B9" s="9" t="s">
        <v>44</v>
      </c>
      <c r="C9" s="85">
        <v>60</v>
      </c>
      <c r="D9" s="81">
        <v>3.7</v>
      </c>
      <c r="E9" s="81">
        <v>8.5</v>
      </c>
      <c r="F9" s="81">
        <v>26.25</v>
      </c>
      <c r="G9" s="92">
        <v>155</v>
      </c>
      <c r="H9" s="73"/>
      <c r="I9" s="73"/>
      <c r="J9" s="73"/>
      <c r="K9" s="73"/>
      <c r="L9" s="73"/>
      <c r="M9" s="73"/>
      <c r="N9" s="73"/>
      <c r="O9" s="73"/>
      <c r="P9" s="83"/>
      <c r="Q9" s="83"/>
      <c r="R9" s="83"/>
      <c r="S9" s="83"/>
    </row>
    <row r="10" spans="1:19" s="64" customFormat="1" ht="13.8" x14ac:dyDescent="0.3">
      <c r="A10" s="247">
        <v>1</v>
      </c>
      <c r="B10" s="249" t="s">
        <v>61</v>
      </c>
      <c r="C10" s="85">
        <v>50</v>
      </c>
      <c r="D10" s="224">
        <v>2.8</v>
      </c>
      <c r="E10" s="225">
        <v>1.1000000000000001</v>
      </c>
      <c r="F10" s="225">
        <v>34.5</v>
      </c>
      <c r="G10" s="225">
        <v>144</v>
      </c>
      <c r="H10" s="223"/>
      <c r="I10" s="223"/>
      <c r="J10" s="223"/>
      <c r="K10" s="223"/>
      <c r="L10" s="223"/>
      <c r="M10" s="223"/>
      <c r="N10" s="223"/>
      <c r="O10" s="223"/>
      <c r="P10" s="223"/>
      <c r="Q10" s="223"/>
      <c r="R10" s="84"/>
      <c r="S10" s="84"/>
    </row>
    <row r="11" spans="1:19" s="14" customFormat="1" x14ac:dyDescent="0.3">
      <c r="A11" s="114">
        <v>1009</v>
      </c>
      <c r="B11" s="9" t="s">
        <v>56</v>
      </c>
      <c r="C11" s="115">
        <v>200</v>
      </c>
      <c r="D11" s="16">
        <v>0.2</v>
      </c>
      <c r="E11" s="16">
        <v>0.05</v>
      </c>
      <c r="F11" s="16">
        <v>15</v>
      </c>
      <c r="G11" s="16">
        <v>57</v>
      </c>
      <c r="H11" s="42"/>
      <c r="I11" s="42"/>
      <c r="J11" s="42"/>
      <c r="K11" s="42"/>
      <c r="L11" s="42"/>
      <c r="M11" s="42"/>
      <c r="N11" s="42"/>
      <c r="O11" s="42"/>
    </row>
    <row r="12" spans="1:19" x14ac:dyDescent="0.3">
      <c r="A12" s="97" t="s">
        <v>4</v>
      </c>
      <c r="B12" s="98"/>
      <c r="C12" s="99"/>
      <c r="D12" s="242">
        <f>SUM(D8:D11)</f>
        <v>14.100000000000001</v>
      </c>
      <c r="E12" s="242">
        <f t="shared" ref="E12:G12" si="0">SUM(E8:E11)</f>
        <v>19.150000000000002</v>
      </c>
      <c r="F12" s="242">
        <f t="shared" si="0"/>
        <v>120.35</v>
      </c>
      <c r="G12" s="242">
        <f t="shared" si="0"/>
        <v>657</v>
      </c>
      <c r="H12" s="173"/>
      <c r="I12" s="173"/>
      <c r="J12" s="173"/>
      <c r="K12" s="173"/>
      <c r="L12" s="173"/>
      <c r="M12" s="173"/>
      <c r="N12" s="173"/>
      <c r="O12" s="173"/>
      <c r="P12" s="74"/>
      <c r="Q12" s="74"/>
      <c r="R12" s="74"/>
      <c r="S12" s="74"/>
    </row>
    <row r="13" spans="1:19" ht="18" x14ac:dyDescent="0.3">
      <c r="A13" s="313" t="s">
        <v>10</v>
      </c>
      <c r="B13" s="311"/>
      <c r="C13" s="311"/>
      <c r="D13" s="311"/>
      <c r="E13" s="311"/>
      <c r="F13" s="311"/>
      <c r="G13" s="311"/>
      <c r="H13" s="214"/>
      <c r="I13" s="214"/>
      <c r="J13" s="214"/>
      <c r="K13" s="214"/>
      <c r="L13" s="214"/>
      <c r="M13" s="214"/>
      <c r="N13" s="214"/>
      <c r="O13" s="214"/>
      <c r="P13" s="74"/>
      <c r="Q13" s="74"/>
      <c r="R13" s="74"/>
      <c r="S13" s="74"/>
    </row>
    <row r="14" spans="1:19" s="65" customFormat="1" x14ac:dyDescent="0.3">
      <c r="A14" s="58">
        <v>81</v>
      </c>
      <c r="B14" s="9" t="s">
        <v>57</v>
      </c>
      <c r="C14" s="78">
        <v>60</v>
      </c>
      <c r="D14" s="60">
        <v>0.56000000000000005</v>
      </c>
      <c r="E14" s="60">
        <v>3.66</v>
      </c>
      <c r="F14" s="82">
        <v>5.64</v>
      </c>
      <c r="G14" s="60">
        <v>56.33</v>
      </c>
      <c r="H14" s="171"/>
      <c r="I14" s="171"/>
      <c r="J14" s="171"/>
      <c r="K14" s="171"/>
      <c r="L14" s="171"/>
      <c r="M14" s="171"/>
      <c r="N14" s="171"/>
      <c r="O14" s="171"/>
      <c r="P14" s="83"/>
      <c r="Q14" s="83"/>
      <c r="R14" s="83"/>
      <c r="S14" s="83"/>
    </row>
    <row r="15" spans="1:19" ht="27.6" x14ac:dyDescent="0.3">
      <c r="A15" s="66">
        <v>197</v>
      </c>
      <c r="B15" s="160" t="s">
        <v>58</v>
      </c>
      <c r="C15" s="79">
        <v>250</v>
      </c>
      <c r="D15" s="63">
        <v>1.75</v>
      </c>
      <c r="E15" s="63">
        <v>5</v>
      </c>
      <c r="F15" s="174">
        <v>10</v>
      </c>
      <c r="G15" s="63">
        <v>121.3</v>
      </c>
      <c r="H15" s="175"/>
      <c r="I15" s="175"/>
      <c r="J15" s="175"/>
      <c r="K15" s="175"/>
      <c r="L15" s="175"/>
      <c r="M15" s="175"/>
      <c r="N15" s="175"/>
      <c r="O15" s="175"/>
    </row>
    <row r="16" spans="1:19" s="65" customFormat="1" x14ac:dyDescent="0.3">
      <c r="A16" s="58">
        <v>243</v>
      </c>
      <c r="B16" s="9" t="s">
        <v>59</v>
      </c>
      <c r="C16" s="78">
        <v>200</v>
      </c>
      <c r="D16" s="60">
        <v>12.6</v>
      </c>
      <c r="E16" s="60">
        <v>18</v>
      </c>
      <c r="F16" s="82">
        <v>32</v>
      </c>
      <c r="G16" s="60">
        <v>332.3</v>
      </c>
      <c r="H16" s="171"/>
      <c r="I16" s="171"/>
      <c r="J16" s="171"/>
      <c r="K16" s="171"/>
      <c r="L16" s="171"/>
      <c r="M16" s="171"/>
      <c r="N16" s="171"/>
      <c r="O16" s="171"/>
    </row>
    <row r="17" spans="1:15" x14ac:dyDescent="0.3">
      <c r="A17" s="62"/>
      <c r="B17" s="9"/>
      <c r="C17" s="248"/>
      <c r="D17" s="63"/>
      <c r="E17" s="63"/>
      <c r="F17" s="174"/>
      <c r="G17" s="63"/>
      <c r="H17" s="175"/>
      <c r="I17" s="175"/>
      <c r="J17" s="175"/>
      <c r="K17" s="175"/>
      <c r="L17" s="175"/>
      <c r="M17" s="175"/>
      <c r="N17" s="175"/>
      <c r="O17" s="175"/>
    </row>
    <row r="18" spans="1:15" s="14" customFormat="1" x14ac:dyDescent="0.3">
      <c r="A18" s="114">
        <v>1009</v>
      </c>
      <c r="B18" s="9" t="s">
        <v>56</v>
      </c>
      <c r="C18" s="146">
        <v>200</v>
      </c>
      <c r="D18" s="16">
        <v>0.2</v>
      </c>
      <c r="E18" s="16">
        <v>0.05</v>
      </c>
      <c r="F18" s="16">
        <v>15</v>
      </c>
      <c r="G18" s="16">
        <v>57</v>
      </c>
      <c r="H18" s="176"/>
      <c r="I18" s="176"/>
      <c r="J18" s="176"/>
      <c r="K18" s="176"/>
      <c r="L18" s="176"/>
      <c r="M18" s="176"/>
      <c r="N18" s="176"/>
      <c r="O18" s="176"/>
    </row>
    <row r="19" spans="1:15" s="28" customFormat="1" ht="13.8" x14ac:dyDescent="0.3">
      <c r="A19" s="46"/>
      <c r="B19" s="9" t="s">
        <v>6</v>
      </c>
      <c r="C19" s="93">
        <v>40</v>
      </c>
      <c r="D19" s="16">
        <v>2.2400000000000002</v>
      </c>
      <c r="E19" s="16">
        <v>0.88</v>
      </c>
      <c r="F19" s="153">
        <v>19.760000000000002</v>
      </c>
      <c r="G19" s="16">
        <v>91.96</v>
      </c>
      <c r="H19" s="42"/>
      <c r="I19" s="42"/>
      <c r="J19" s="42"/>
      <c r="K19" s="42"/>
      <c r="L19" s="42"/>
      <c r="M19" s="42"/>
      <c r="N19" s="42"/>
      <c r="O19" s="42"/>
    </row>
    <row r="20" spans="1:15" s="14" customFormat="1" x14ac:dyDescent="0.3">
      <c r="A20" s="46"/>
      <c r="B20" s="9" t="s">
        <v>42</v>
      </c>
      <c r="C20" s="93">
        <v>40</v>
      </c>
      <c r="D20" s="16">
        <v>3.16</v>
      </c>
      <c r="E20" s="16">
        <v>0.4</v>
      </c>
      <c r="F20" s="153">
        <v>19.32</v>
      </c>
      <c r="G20" s="16">
        <v>93.52</v>
      </c>
      <c r="H20" s="42"/>
      <c r="I20" s="42"/>
      <c r="J20" s="42"/>
      <c r="K20" s="42"/>
      <c r="L20" s="42"/>
      <c r="M20" s="42"/>
      <c r="N20" s="42"/>
      <c r="O20" s="42"/>
    </row>
    <row r="21" spans="1:15" s="14" customFormat="1" x14ac:dyDescent="0.3">
      <c r="A21" s="58">
        <v>338</v>
      </c>
      <c r="B21" s="59" t="s">
        <v>29</v>
      </c>
      <c r="C21" s="78">
        <v>100</v>
      </c>
      <c r="D21" s="60">
        <v>1.5</v>
      </c>
      <c r="E21" s="60">
        <v>0.5</v>
      </c>
      <c r="F21" s="82">
        <v>21</v>
      </c>
      <c r="G21" s="60">
        <v>96</v>
      </c>
      <c r="H21" s="171"/>
      <c r="I21" s="171"/>
      <c r="J21" s="171"/>
      <c r="K21" s="171"/>
      <c r="L21" s="171"/>
      <c r="M21" s="171"/>
      <c r="N21" s="171"/>
      <c r="O21" s="171"/>
    </row>
    <row r="22" spans="1:15" s="65" customFormat="1" x14ac:dyDescent="0.3">
      <c r="A22" s="100" t="s">
        <v>4</v>
      </c>
      <c r="B22" s="101"/>
      <c r="C22" s="102"/>
      <c r="D22" s="243">
        <f>SUM(D14:D21)</f>
        <v>22.01</v>
      </c>
      <c r="E22" s="243">
        <f>SUM(E14:E21)</f>
        <v>28.49</v>
      </c>
      <c r="F22" s="243">
        <f>SUM(F14:F21)</f>
        <v>122.72</v>
      </c>
      <c r="G22" s="244">
        <f>SUM(G14:G21)</f>
        <v>848.41000000000008</v>
      </c>
      <c r="H22" s="179"/>
      <c r="I22" s="179"/>
      <c r="J22" s="179"/>
      <c r="K22" s="179"/>
      <c r="L22" s="179"/>
      <c r="M22" s="179"/>
      <c r="N22" s="179"/>
      <c r="O22" s="179"/>
    </row>
    <row r="23" spans="1:15" ht="15" customHeight="1" x14ac:dyDescent="0.3">
      <c r="A23" s="135" t="s">
        <v>7</v>
      </c>
      <c r="B23" s="245"/>
      <c r="C23" s="246"/>
      <c r="D23" s="67">
        <v>36.11</v>
      </c>
      <c r="E23" s="67">
        <v>47.64</v>
      </c>
      <c r="F23" s="67">
        <v>243.07</v>
      </c>
      <c r="G23" s="178">
        <v>1505.41</v>
      </c>
      <c r="H23" s="180"/>
      <c r="I23" s="180"/>
      <c r="J23" s="180"/>
      <c r="K23" s="180"/>
      <c r="L23" s="180"/>
      <c r="M23" s="180"/>
      <c r="N23" s="180"/>
      <c r="O23" s="180"/>
    </row>
    <row r="24" spans="1:15" ht="15" thickBot="1" x14ac:dyDescent="0.35"/>
    <row r="25" spans="1:15" ht="40.200000000000003" thickBot="1" x14ac:dyDescent="0.35">
      <c r="B25" s="299" t="s">
        <v>30</v>
      </c>
      <c r="C25" s="300"/>
      <c r="D25" s="300"/>
      <c r="E25" s="300"/>
      <c r="F25" s="316" t="s">
        <v>31</v>
      </c>
      <c r="G25" s="317"/>
      <c r="H25" s="318"/>
      <c r="I25" s="68" t="s">
        <v>32</v>
      </c>
    </row>
    <row r="26" spans="1:15" ht="15" thickBot="1" x14ac:dyDescent="0.35">
      <c r="B26" s="314"/>
      <c r="C26" s="315"/>
      <c r="D26" s="315"/>
      <c r="E26" s="315"/>
      <c r="F26" s="69" t="s">
        <v>1</v>
      </c>
      <c r="G26" s="69" t="s">
        <v>2</v>
      </c>
      <c r="H26" s="69" t="s">
        <v>3</v>
      </c>
      <c r="I26" s="70"/>
    </row>
    <row r="27" spans="1:15" ht="15" thickBot="1" x14ac:dyDescent="0.35">
      <c r="B27" s="319" t="s">
        <v>34</v>
      </c>
      <c r="C27" s="320"/>
      <c r="D27" s="320"/>
      <c r="E27" s="320"/>
      <c r="F27" s="69" t="s">
        <v>35</v>
      </c>
      <c r="G27" s="69" t="s">
        <v>36</v>
      </c>
      <c r="H27" s="69" t="s">
        <v>37</v>
      </c>
      <c r="I27" s="69" t="s">
        <v>38</v>
      </c>
    </row>
    <row r="28" spans="1:15" ht="15" thickBot="1" x14ac:dyDescent="0.35">
      <c r="B28" s="299" t="s">
        <v>33</v>
      </c>
      <c r="C28" s="300"/>
      <c r="D28" s="300"/>
      <c r="E28" s="300"/>
      <c r="F28" s="136">
        <f>D23</f>
        <v>36.11</v>
      </c>
      <c r="G28" s="71">
        <f>E23</f>
        <v>47.64</v>
      </c>
      <c r="H28" s="71">
        <f>F23</f>
        <v>243.07</v>
      </c>
      <c r="I28" s="71">
        <f>G23</f>
        <v>1505.41</v>
      </c>
    </row>
    <row r="29" spans="1:15" x14ac:dyDescent="0.3">
      <c r="A29" s="74"/>
      <c r="B29" s="133"/>
      <c r="C29" s="133"/>
      <c r="D29" s="133"/>
      <c r="E29" s="133"/>
      <c r="F29" s="134"/>
      <c r="G29" s="134"/>
      <c r="H29" s="134"/>
      <c r="I29" s="134"/>
    </row>
    <row r="30" spans="1:15" x14ac:dyDescent="0.3">
      <c r="A30" s="74"/>
      <c r="B30" s="133"/>
      <c r="C30" s="133"/>
      <c r="D30" s="133"/>
      <c r="E30" s="133"/>
      <c r="F30" s="134"/>
      <c r="G30" s="134"/>
      <c r="H30" s="134"/>
      <c r="I30" s="134"/>
    </row>
    <row r="31" spans="1:15" x14ac:dyDescent="0.3">
      <c r="A31" s="74"/>
      <c r="B31" s="133"/>
      <c r="C31" s="133"/>
      <c r="D31" s="133"/>
      <c r="E31" s="133"/>
      <c r="F31" s="134"/>
      <c r="G31" s="134"/>
      <c r="H31" s="134"/>
      <c r="I31" s="134"/>
    </row>
    <row r="32" spans="1:15" x14ac:dyDescent="0.3">
      <c r="A32" s="74"/>
      <c r="B32" s="133"/>
      <c r="C32" s="133"/>
      <c r="D32" s="133"/>
      <c r="E32" s="133"/>
      <c r="F32" s="134"/>
      <c r="G32" s="134"/>
      <c r="H32" s="134"/>
      <c r="I32" s="134"/>
    </row>
    <row r="33" spans="1:9" x14ac:dyDescent="0.3">
      <c r="A33" s="74"/>
      <c r="B33" s="133"/>
      <c r="C33" s="133"/>
      <c r="D33" s="133"/>
      <c r="E33" s="133"/>
      <c r="F33" s="134"/>
      <c r="G33" s="134"/>
      <c r="H33" s="134"/>
      <c r="I33" s="134"/>
    </row>
    <row r="34" spans="1:9" x14ac:dyDescent="0.3">
      <c r="A34" s="74"/>
      <c r="B34" s="74"/>
      <c r="C34" s="80"/>
      <c r="D34" s="74"/>
      <c r="E34" s="74"/>
      <c r="F34" s="74"/>
      <c r="G34" s="75"/>
      <c r="H34" s="74"/>
    </row>
    <row r="35" spans="1:9" x14ac:dyDescent="0.3">
      <c r="A35" s="74"/>
      <c r="B35" s="74"/>
      <c r="C35" s="80"/>
      <c r="D35" s="74"/>
      <c r="E35" s="74"/>
      <c r="F35" s="74"/>
      <c r="G35" s="74"/>
      <c r="H35" s="74"/>
    </row>
    <row r="36" spans="1:9" x14ac:dyDescent="0.3">
      <c r="A36" s="74"/>
      <c r="B36" s="74"/>
      <c r="C36" s="80"/>
      <c r="D36" s="74"/>
      <c r="E36" s="74"/>
      <c r="F36" s="74"/>
      <c r="G36" s="74"/>
      <c r="H36" s="74"/>
    </row>
    <row r="37" spans="1:9" x14ac:dyDescent="0.3">
      <c r="A37" s="74"/>
      <c r="B37" s="74"/>
      <c r="C37" s="80"/>
      <c r="D37" s="74"/>
      <c r="E37" s="74"/>
      <c r="F37" s="74"/>
      <c r="G37" s="74"/>
      <c r="H37" s="74"/>
    </row>
    <row r="38" spans="1:9" x14ac:dyDescent="0.3">
      <c r="A38" s="74"/>
      <c r="B38" s="74"/>
      <c r="C38" s="80"/>
      <c r="D38" s="74"/>
      <c r="E38" s="74"/>
      <c r="F38" s="74"/>
      <c r="G38" s="74"/>
      <c r="H38" s="74"/>
    </row>
    <row r="39" spans="1:9" x14ac:dyDescent="0.3">
      <c r="A39" s="74"/>
      <c r="B39" s="74"/>
      <c r="C39" s="80"/>
      <c r="D39" s="74"/>
      <c r="E39" s="74"/>
      <c r="F39" s="74"/>
      <c r="G39" s="74"/>
      <c r="H39" s="74"/>
    </row>
  </sheetData>
  <sheetProtection formatCells="0" formatColumns="0" formatRows="0" insertColumns="0" insertRows="0" insertHyperlinks="0" deleteColumns="0" deleteRows="0" sort="0" autoFilter="0" pivotTables="0"/>
  <mergeCells count="13">
    <mergeCell ref="B28:E28"/>
    <mergeCell ref="H5:K5"/>
    <mergeCell ref="L5:O5"/>
    <mergeCell ref="A5:A6"/>
    <mergeCell ref="B5:B6"/>
    <mergeCell ref="C5:C6"/>
    <mergeCell ref="D5:F5"/>
    <mergeCell ref="G5:G6"/>
    <mergeCell ref="A7:G7"/>
    <mergeCell ref="A13:G13"/>
    <mergeCell ref="B25:E26"/>
    <mergeCell ref="F25:H25"/>
    <mergeCell ref="B27:E27"/>
  </mergeCells>
  <pageMargins left="0.70866141732283472" right="0.70866141732283472" top="0.74803149606299213" bottom="0.74803149606299213" header="0.31496062992125984" footer="0.31496062992125984"/>
  <pageSetup paperSize="9" scale="75" fitToWidth="2" fitToHeight="2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AA31"/>
  <sheetViews>
    <sheetView tabSelected="1" view="pageBreakPreview" zoomScaleNormal="90" zoomScaleSheetLayoutView="100" workbookViewId="0">
      <selection activeCell="B19" sqref="B19"/>
    </sheetView>
  </sheetViews>
  <sheetFormatPr defaultColWidth="9.109375" defaultRowHeight="14.4" x14ac:dyDescent="0.3"/>
  <cols>
    <col min="1" max="1" width="14" style="14" bestFit="1" customWidth="1"/>
    <col min="2" max="2" width="39.109375" style="14" customWidth="1"/>
    <col min="3" max="6" width="9.109375" style="14"/>
    <col min="7" max="7" width="11.88671875" style="14" customWidth="1"/>
    <col min="8" max="8" width="10" style="14" bestFit="1" customWidth="1"/>
    <col min="9" max="9" width="10.5546875" style="14" bestFit="1" customWidth="1"/>
    <col min="10" max="16384" width="9.109375" style="14"/>
  </cols>
  <sheetData>
    <row r="1" spans="1:27" ht="15.6" x14ac:dyDescent="0.3">
      <c r="A1" s="117" t="s">
        <v>16</v>
      </c>
      <c r="B1" s="118" t="s">
        <v>24</v>
      </c>
    </row>
    <row r="2" spans="1:27" ht="15.6" x14ac:dyDescent="0.3">
      <c r="A2" s="117" t="s">
        <v>18</v>
      </c>
      <c r="B2" s="118" t="s">
        <v>19</v>
      </c>
    </row>
    <row r="3" spans="1:27" ht="15.6" x14ac:dyDescent="0.3">
      <c r="A3" s="117" t="s">
        <v>20</v>
      </c>
      <c r="B3" s="118" t="s">
        <v>46</v>
      </c>
    </row>
    <row r="4" spans="1:27" ht="31.2" x14ac:dyDescent="0.3">
      <c r="A4" s="117" t="s">
        <v>21</v>
      </c>
      <c r="B4" s="118" t="s">
        <v>85</v>
      </c>
    </row>
    <row r="5" spans="1:27" ht="15.6" x14ac:dyDescent="0.3">
      <c r="A5" s="341" t="s">
        <v>12</v>
      </c>
      <c r="B5" s="341" t="s">
        <v>9</v>
      </c>
      <c r="C5" s="341" t="s">
        <v>11</v>
      </c>
      <c r="D5" s="345" t="s">
        <v>13</v>
      </c>
      <c r="E5" s="346"/>
      <c r="F5" s="347"/>
      <c r="G5" s="341" t="s">
        <v>0</v>
      </c>
      <c r="H5" s="340"/>
      <c r="I5" s="340"/>
      <c r="J5" s="340"/>
      <c r="K5" s="340"/>
      <c r="L5" s="340"/>
      <c r="M5" s="340"/>
      <c r="N5" s="340"/>
      <c r="O5" s="340"/>
    </row>
    <row r="6" spans="1:27" ht="15.6" x14ac:dyDescent="0.3">
      <c r="A6" s="342"/>
      <c r="B6" s="343"/>
      <c r="C6" s="344"/>
      <c r="D6" s="119" t="s">
        <v>1</v>
      </c>
      <c r="E6" s="119" t="s">
        <v>2</v>
      </c>
      <c r="F6" s="119" t="s">
        <v>3</v>
      </c>
      <c r="G6" s="342"/>
      <c r="H6" s="181"/>
      <c r="I6" s="181"/>
      <c r="J6" s="181"/>
      <c r="K6" s="181"/>
      <c r="L6" s="181"/>
      <c r="M6" s="181"/>
      <c r="N6" s="181"/>
      <c r="O6" s="181"/>
    </row>
    <row r="7" spans="1:27" ht="18" x14ac:dyDescent="0.3">
      <c r="A7" s="321" t="s">
        <v>14</v>
      </c>
      <c r="B7" s="322"/>
      <c r="C7" s="322"/>
      <c r="D7" s="322"/>
      <c r="E7" s="322"/>
      <c r="F7" s="322"/>
      <c r="G7" s="322"/>
      <c r="H7" s="323"/>
      <c r="I7" s="323"/>
      <c r="J7" s="323"/>
      <c r="K7" s="323"/>
      <c r="L7" s="323"/>
      <c r="M7" s="323"/>
      <c r="N7" s="323"/>
      <c r="O7" s="323"/>
    </row>
    <row r="8" spans="1:27" s="11" customFormat="1" ht="27.6" x14ac:dyDescent="0.3">
      <c r="A8" s="113">
        <v>405</v>
      </c>
      <c r="B8" s="9" t="s">
        <v>60</v>
      </c>
      <c r="C8" s="8" t="s">
        <v>43</v>
      </c>
      <c r="D8" s="10">
        <v>7</v>
      </c>
      <c r="E8" s="10">
        <v>9.4</v>
      </c>
      <c r="F8" s="10">
        <v>48.7</v>
      </c>
      <c r="G8" s="10">
        <v>316.10000000000002</v>
      </c>
      <c r="H8" s="35"/>
      <c r="I8" s="35"/>
      <c r="J8" s="35"/>
      <c r="K8" s="35"/>
      <c r="L8" s="35"/>
      <c r="M8" s="35"/>
      <c r="N8" s="35"/>
      <c r="O8" s="35"/>
    </row>
    <row r="9" spans="1:27" s="65" customFormat="1" x14ac:dyDescent="0.3">
      <c r="A9" s="221">
        <v>2</v>
      </c>
      <c r="B9" s="9" t="s">
        <v>44</v>
      </c>
      <c r="C9" s="120">
        <v>60</v>
      </c>
      <c r="D9" s="121">
        <v>3.7</v>
      </c>
      <c r="E9" s="121">
        <v>8.5</v>
      </c>
      <c r="F9" s="121">
        <v>26.25</v>
      </c>
      <c r="G9" s="121">
        <v>155</v>
      </c>
      <c r="H9" s="122"/>
      <c r="I9" s="122"/>
      <c r="J9" s="122"/>
      <c r="K9" s="122"/>
      <c r="L9" s="122"/>
      <c r="M9" s="122"/>
      <c r="N9" s="122"/>
      <c r="O9" s="122"/>
      <c r="P9" s="83"/>
      <c r="Q9" s="83"/>
      <c r="R9" s="83"/>
      <c r="S9" s="83"/>
    </row>
    <row r="10" spans="1:27" s="65" customFormat="1" x14ac:dyDescent="0.3">
      <c r="A10" s="247">
        <v>1</v>
      </c>
      <c r="B10" s="249" t="s">
        <v>61</v>
      </c>
      <c r="C10" s="85">
        <v>50</v>
      </c>
      <c r="D10" s="224">
        <v>2.8</v>
      </c>
      <c r="E10" s="225">
        <v>1.1000000000000001</v>
      </c>
      <c r="F10" s="225">
        <v>34.5</v>
      </c>
      <c r="G10" s="225">
        <v>144</v>
      </c>
      <c r="H10" s="226"/>
      <c r="I10" s="226"/>
      <c r="J10" s="226"/>
      <c r="K10" s="226"/>
      <c r="L10" s="226"/>
      <c r="M10" s="226"/>
      <c r="N10" s="226"/>
      <c r="O10" s="226"/>
      <c r="P10" s="83"/>
      <c r="Q10" s="83"/>
      <c r="R10" s="83"/>
      <c r="S10" s="83"/>
    </row>
    <row r="11" spans="1:27" x14ac:dyDescent="0.3">
      <c r="A11" s="115">
        <v>1009</v>
      </c>
      <c r="B11" s="9" t="s">
        <v>56</v>
      </c>
      <c r="C11" s="146">
        <v>200</v>
      </c>
      <c r="D11" s="16">
        <v>0.2</v>
      </c>
      <c r="E11" s="16">
        <v>0.05</v>
      </c>
      <c r="F11" s="16">
        <v>15</v>
      </c>
      <c r="G11" s="16">
        <v>57</v>
      </c>
      <c r="H11" s="42"/>
      <c r="I11" s="42"/>
      <c r="J11" s="42"/>
      <c r="K11" s="42"/>
      <c r="L11" s="42"/>
      <c r="M11" s="42"/>
      <c r="N11" s="42"/>
      <c r="O11" s="42"/>
    </row>
    <row r="12" spans="1:27" s="127" customFormat="1" x14ac:dyDescent="0.3">
      <c r="A12" s="94" t="s">
        <v>4</v>
      </c>
      <c r="B12" s="94"/>
      <c r="C12" s="94"/>
      <c r="D12" s="103">
        <f>SUM(D8:D11)</f>
        <v>13.7</v>
      </c>
      <c r="E12" s="103">
        <f>SUM(E8:E11)</f>
        <v>19.05</v>
      </c>
      <c r="F12" s="103">
        <f>SUM(F8:F11)</f>
        <v>124.45</v>
      </c>
      <c r="G12" s="103">
        <f>SUM(G8:G11)</f>
        <v>672.1</v>
      </c>
      <c r="H12" s="152"/>
      <c r="I12" s="182"/>
      <c r="J12" s="182"/>
      <c r="K12" s="182"/>
      <c r="L12" s="182"/>
      <c r="M12" s="182"/>
      <c r="N12" s="182"/>
      <c r="O12" s="182"/>
    </row>
    <row r="13" spans="1:27" ht="18" x14ac:dyDescent="0.3">
      <c r="A13" s="337" t="s">
        <v>10</v>
      </c>
      <c r="B13" s="338"/>
      <c r="C13" s="338"/>
      <c r="D13" s="338"/>
      <c r="E13" s="338"/>
      <c r="F13" s="338"/>
      <c r="G13" s="339"/>
      <c r="H13" s="215"/>
      <c r="I13" s="215"/>
      <c r="J13" s="215"/>
      <c r="K13" s="215"/>
      <c r="L13" s="215"/>
      <c r="M13" s="215"/>
      <c r="N13" s="215"/>
      <c r="O13" s="216"/>
    </row>
    <row r="14" spans="1:27" ht="27.6" x14ac:dyDescent="0.3">
      <c r="A14" s="115">
        <v>81</v>
      </c>
      <c r="B14" s="9" t="s">
        <v>62</v>
      </c>
      <c r="C14" s="115">
        <v>60</v>
      </c>
      <c r="D14" s="16">
        <v>0.95</v>
      </c>
      <c r="E14" s="16">
        <v>3</v>
      </c>
      <c r="F14" s="16">
        <v>4.5999999999999996</v>
      </c>
      <c r="G14" s="16">
        <v>49.2</v>
      </c>
      <c r="H14" s="42"/>
      <c r="I14" s="42"/>
      <c r="J14" s="42"/>
      <c r="K14" s="42"/>
      <c r="L14" s="42"/>
      <c r="M14" s="42"/>
      <c r="N14" s="42"/>
      <c r="O14" s="42"/>
    </row>
    <row r="15" spans="1:27" s="29" customFormat="1" ht="25.5" customHeight="1" x14ac:dyDescent="0.3">
      <c r="A15" s="115">
        <v>221</v>
      </c>
      <c r="B15" s="9" t="s">
        <v>63</v>
      </c>
      <c r="C15" s="115">
        <v>250</v>
      </c>
      <c r="D15" s="16">
        <v>1.8</v>
      </c>
      <c r="E15" s="16">
        <v>4.9000000000000004</v>
      </c>
      <c r="F15" s="16">
        <v>8.5</v>
      </c>
      <c r="G15" s="16">
        <v>124.3</v>
      </c>
      <c r="H15" s="42"/>
      <c r="I15" s="42"/>
      <c r="J15" s="42"/>
      <c r="K15" s="42"/>
      <c r="L15" s="42"/>
      <c r="M15" s="42"/>
      <c r="N15" s="42"/>
      <c r="O15" s="42"/>
      <c r="Q15" s="30"/>
      <c r="R15" s="30"/>
      <c r="S15" s="30"/>
      <c r="T15" s="30"/>
      <c r="U15" s="30"/>
      <c r="V15" s="30"/>
      <c r="W15" s="30"/>
      <c r="X15" s="30"/>
      <c r="Y15" s="30"/>
      <c r="Z15" s="30"/>
      <c r="AA15" s="30"/>
    </row>
    <row r="16" spans="1:27" x14ac:dyDescent="0.3">
      <c r="A16" s="115">
        <v>243</v>
      </c>
      <c r="B16" s="9" t="s">
        <v>65</v>
      </c>
      <c r="C16" s="115">
        <v>90</v>
      </c>
      <c r="D16" s="16">
        <v>9.3000000000000007</v>
      </c>
      <c r="E16" s="16">
        <v>18</v>
      </c>
      <c r="F16" s="16">
        <v>19.100000000000001</v>
      </c>
      <c r="G16" s="16">
        <v>201.6</v>
      </c>
      <c r="H16" s="42"/>
      <c r="I16" s="42"/>
      <c r="J16" s="42"/>
      <c r="K16" s="42"/>
      <c r="L16" s="42"/>
      <c r="M16" s="42"/>
      <c r="N16" s="42"/>
      <c r="O16" s="42"/>
    </row>
    <row r="17" spans="1:16" ht="27.6" x14ac:dyDescent="0.3">
      <c r="A17" s="115">
        <v>302</v>
      </c>
      <c r="B17" s="9" t="s">
        <v>64</v>
      </c>
      <c r="C17" s="146" t="s">
        <v>43</v>
      </c>
      <c r="D17" s="16">
        <v>11.46</v>
      </c>
      <c r="E17" s="16">
        <v>8.1300000000000008</v>
      </c>
      <c r="F17" s="16">
        <v>51.46</v>
      </c>
      <c r="G17" s="16">
        <v>325</v>
      </c>
      <c r="H17" s="42"/>
      <c r="I17" s="42"/>
      <c r="J17" s="42"/>
      <c r="K17" s="42"/>
      <c r="L17" s="42"/>
      <c r="M17" s="42"/>
      <c r="N17" s="42"/>
      <c r="O17" s="42"/>
    </row>
    <row r="18" spans="1:16" x14ac:dyDescent="0.3">
      <c r="A18" s="116">
        <v>389</v>
      </c>
      <c r="B18" s="9" t="s">
        <v>89</v>
      </c>
      <c r="C18" s="89">
        <v>200</v>
      </c>
      <c r="D18" s="90">
        <f>1</f>
        <v>1</v>
      </c>
      <c r="E18" s="89">
        <v>0</v>
      </c>
      <c r="F18" s="90">
        <f>101/5</f>
        <v>20.2</v>
      </c>
      <c r="G18" s="90">
        <f>424/5</f>
        <v>84.8</v>
      </c>
      <c r="H18" s="176"/>
      <c r="I18" s="176"/>
      <c r="J18" s="176"/>
      <c r="K18" s="176"/>
      <c r="L18" s="176"/>
      <c r="M18" s="176"/>
      <c r="N18" s="176"/>
      <c r="O18" s="176"/>
    </row>
    <row r="19" spans="1:16" x14ac:dyDescent="0.3">
      <c r="A19" s="46">
        <v>1</v>
      </c>
      <c r="B19" s="9" t="s">
        <v>6</v>
      </c>
      <c r="C19" s="115">
        <v>40</v>
      </c>
      <c r="D19" s="16">
        <v>2.2400000000000002</v>
      </c>
      <c r="E19" s="16">
        <v>0.88</v>
      </c>
      <c r="F19" s="16">
        <v>19.760000000000002</v>
      </c>
      <c r="G19" s="16">
        <v>91.96</v>
      </c>
      <c r="H19" s="42"/>
      <c r="I19" s="42"/>
      <c r="J19" s="42"/>
      <c r="K19" s="42"/>
      <c r="L19" s="42"/>
      <c r="M19" s="42"/>
      <c r="N19" s="42"/>
      <c r="O19" s="42"/>
    </row>
    <row r="20" spans="1:16" x14ac:dyDescent="0.3">
      <c r="A20" s="132">
        <v>338</v>
      </c>
      <c r="B20" s="9" t="s">
        <v>28</v>
      </c>
      <c r="C20" s="132">
        <v>100</v>
      </c>
      <c r="D20" s="16">
        <v>0.4</v>
      </c>
      <c r="E20" s="16">
        <v>0.3</v>
      </c>
      <c r="F20" s="16">
        <v>10.3</v>
      </c>
      <c r="G20" s="16">
        <v>47</v>
      </c>
      <c r="H20" s="48"/>
      <c r="I20" s="42"/>
      <c r="J20" s="42"/>
      <c r="K20" s="42"/>
      <c r="L20" s="42"/>
      <c r="M20" s="42"/>
      <c r="N20" s="42"/>
      <c r="O20" s="42"/>
    </row>
    <row r="21" spans="1:16" s="127" customFormat="1" x14ac:dyDescent="0.3">
      <c r="A21" s="94" t="s">
        <v>4</v>
      </c>
      <c r="B21" s="95"/>
      <c r="C21" s="95"/>
      <c r="D21" s="103">
        <f>SUM(D14:D20)</f>
        <v>27.15</v>
      </c>
      <c r="E21" s="103">
        <f>SUM(E14:E20)</f>
        <v>35.21</v>
      </c>
      <c r="F21" s="103">
        <f>SUM(F14:F20)</f>
        <v>133.92000000000002</v>
      </c>
      <c r="G21" s="103">
        <f>SUM(G14:G20)</f>
        <v>923.86</v>
      </c>
      <c r="H21" s="183"/>
      <c r="I21" s="183"/>
      <c r="J21" s="183"/>
      <c r="K21" s="183"/>
      <c r="L21" s="183"/>
      <c r="M21" s="183"/>
      <c r="N21" s="183"/>
      <c r="O21" s="183"/>
    </row>
    <row r="22" spans="1:16" s="127" customFormat="1" x14ac:dyDescent="0.3">
      <c r="A22" s="94" t="s">
        <v>7</v>
      </c>
      <c r="B22" s="95"/>
      <c r="C22" s="95"/>
      <c r="D22" s="96">
        <v>40.85</v>
      </c>
      <c r="E22" s="96">
        <v>54.26</v>
      </c>
      <c r="F22" s="96">
        <v>258.37</v>
      </c>
      <c r="G22" s="96">
        <v>1595.96</v>
      </c>
      <c r="H22" s="183"/>
      <c r="I22" s="183"/>
      <c r="J22" s="183"/>
      <c r="K22" s="183"/>
      <c r="L22" s="183"/>
      <c r="M22" s="183"/>
      <c r="N22" s="183"/>
      <c r="O22" s="183"/>
    </row>
    <row r="23" spans="1:16" ht="15" thickBot="1" x14ac:dyDescent="0.35"/>
    <row r="24" spans="1:16" ht="40.200000000000003" thickBot="1" x14ac:dyDescent="0.35">
      <c r="A24" s="48"/>
      <c r="B24" s="324" t="s">
        <v>30</v>
      </c>
      <c r="C24" s="325"/>
      <c r="D24" s="325"/>
      <c r="E24" s="326"/>
      <c r="F24" s="331" t="s">
        <v>31</v>
      </c>
      <c r="G24" s="332"/>
      <c r="H24" s="333"/>
      <c r="I24" s="123" t="s">
        <v>32</v>
      </c>
      <c r="K24" s="48"/>
      <c r="L24" s="48"/>
      <c r="M24" s="48"/>
      <c r="N24" s="48"/>
      <c r="O24" s="48"/>
      <c r="P24" s="48"/>
    </row>
    <row r="25" spans="1:16" ht="15" thickBot="1" x14ac:dyDescent="0.35">
      <c r="A25" s="40"/>
      <c r="B25" s="327"/>
      <c r="C25" s="328"/>
      <c r="D25" s="328"/>
      <c r="E25" s="329"/>
      <c r="F25" s="124" t="s">
        <v>1</v>
      </c>
      <c r="G25" s="124" t="s">
        <v>2</v>
      </c>
      <c r="H25" s="124" t="s">
        <v>3</v>
      </c>
      <c r="I25" s="125"/>
      <c r="K25" s="48"/>
      <c r="L25" s="42"/>
      <c r="M25" s="42"/>
      <c r="N25" s="42"/>
      <c r="O25" s="42"/>
      <c r="P25" s="48"/>
    </row>
    <row r="26" spans="1:16" ht="15" thickBot="1" x14ac:dyDescent="0.35">
      <c r="A26" s="40"/>
      <c r="B26" s="334" t="s">
        <v>34</v>
      </c>
      <c r="C26" s="335"/>
      <c r="D26" s="335"/>
      <c r="E26" s="336"/>
      <c r="F26" s="124" t="s">
        <v>35</v>
      </c>
      <c r="G26" s="124" t="s">
        <v>36</v>
      </c>
      <c r="H26" s="124" t="s">
        <v>37</v>
      </c>
      <c r="I26" s="124" t="s">
        <v>38</v>
      </c>
      <c r="K26" s="48"/>
      <c r="L26" s="42"/>
      <c r="M26" s="42"/>
      <c r="N26" s="42"/>
      <c r="O26" s="42"/>
      <c r="P26" s="48"/>
    </row>
    <row r="27" spans="1:16" ht="15" thickBot="1" x14ac:dyDescent="0.35">
      <c r="A27" s="48"/>
      <c r="B27" s="334" t="s">
        <v>33</v>
      </c>
      <c r="C27" s="335"/>
      <c r="D27" s="335"/>
      <c r="E27" s="336"/>
      <c r="F27" s="126">
        <f>D22</f>
        <v>40.85</v>
      </c>
      <c r="G27" s="126">
        <f>E22</f>
        <v>54.26</v>
      </c>
      <c r="H27" s="126">
        <f>F22</f>
        <v>258.37</v>
      </c>
      <c r="I27" s="126">
        <f>G22</f>
        <v>1595.96</v>
      </c>
      <c r="K27" s="48"/>
      <c r="L27" s="48"/>
      <c r="M27" s="48"/>
      <c r="N27" s="48"/>
      <c r="O27" s="48"/>
      <c r="P27" s="48"/>
    </row>
    <row r="28" spans="1:16" s="29" customFormat="1" x14ac:dyDescent="0.3">
      <c r="A28" s="40"/>
      <c r="B28" s="14"/>
      <c r="C28" s="14"/>
      <c r="D28" s="14"/>
      <c r="E28" s="14"/>
      <c r="F28" s="14"/>
      <c r="G28" s="14"/>
      <c r="H28" s="14"/>
      <c r="I28" s="14"/>
      <c r="J28" s="14"/>
      <c r="K28" s="48"/>
      <c r="L28" s="42"/>
      <c r="M28" s="42"/>
      <c r="N28" s="42"/>
      <c r="O28" s="42"/>
      <c r="P28" s="49"/>
    </row>
    <row r="29" spans="1:16" ht="32.25" customHeight="1" x14ac:dyDescent="0.3">
      <c r="A29" s="48"/>
      <c r="B29" s="330"/>
      <c r="C29" s="330"/>
      <c r="D29" s="330"/>
      <c r="E29" s="330"/>
      <c r="F29" s="330"/>
      <c r="G29" s="330"/>
      <c r="H29" s="330"/>
      <c r="K29" s="48"/>
      <c r="L29" s="48"/>
      <c r="M29" s="48"/>
      <c r="N29" s="48"/>
      <c r="O29" s="48"/>
      <c r="P29" s="48"/>
    </row>
    <row r="30" spans="1:16" x14ac:dyDescent="0.3">
      <c r="A30" s="48"/>
      <c r="B30" s="48"/>
      <c r="C30" s="48"/>
      <c r="D30" s="48"/>
      <c r="E30" s="48"/>
      <c r="F30" s="48"/>
      <c r="G30" s="48"/>
      <c r="H30" s="48"/>
    </row>
    <row r="31" spans="1:16" x14ac:dyDescent="0.3">
      <c r="A31" s="48"/>
      <c r="B31" s="48"/>
      <c r="C31" s="48"/>
      <c r="D31" s="48"/>
      <c r="E31" s="48"/>
      <c r="F31" s="48"/>
      <c r="G31" s="48"/>
      <c r="H31" s="48"/>
    </row>
  </sheetData>
  <sheetProtection formatCells="0" formatColumns="0" formatRows="0" insertColumns="0" insertRows="0" insertHyperlinks="0" deleteColumns="0" deleteRows="0" sort="0" autoFilter="0" pivotTables="0"/>
  <mergeCells count="14">
    <mergeCell ref="L5:O5"/>
    <mergeCell ref="A5:A6"/>
    <mergeCell ref="B5:B6"/>
    <mergeCell ref="C5:C6"/>
    <mergeCell ref="D5:F5"/>
    <mergeCell ref="G5:G6"/>
    <mergeCell ref="H5:K5"/>
    <mergeCell ref="A7:O7"/>
    <mergeCell ref="B24:E25"/>
    <mergeCell ref="B29:H29"/>
    <mergeCell ref="F24:H24"/>
    <mergeCell ref="B26:E26"/>
    <mergeCell ref="B27:E27"/>
    <mergeCell ref="A13:G13"/>
  </mergeCells>
  <pageMargins left="0.70866141732283472" right="0.70866141732283472" top="0.74803149606299213" bottom="0.74803149606299213" header="0.31496062992125984" footer="0.31496062992125984"/>
  <pageSetup paperSize="9" scale="73" fitToWidth="2" fitToHeight="2" orientation="landscape" r:id="rId1"/>
  <rowBreaks count="1" manualBreakCount="1">
    <brk id="28" max="14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O46"/>
  <sheetViews>
    <sheetView view="pageBreakPreview" zoomScale="90" zoomScaleSheetLayoutView="90" workbookViewId="0">
      <selection activeCell="B24" sqref="B24:E25"/>
    </sheetView>
  </sheetViews>
  <sheetFormatPr defaultRowHeight="14.4" x14ac:dyDescent="0.3"/>
  <cols>
    <col min="1" max="1" width="14.6640625" customWidth="1"/>
    <col min="2" max="2" width="39.33203125" customWidth="1"/>
    <col min="3" max="3" width="10.5546875" customWidth="1"/>
    <col min="4" max="5" width="10.33203125" customWidth="1"/>
    <col min="6" max="6" width="11.5546875" customWidth="1"/>
    <col min="7" max="7" width="12.5546875" customWidth="1"/>
    <col min="11" max="11" width="13.44140625" customWidth="1"/>
  </cols>
  <sheetData>
    <row r="1" spans="1:15" ht="15.6" x14ac:dyDescent="0.3">
      <c r="A1" s="13" t="s">
        <v>16</v>
      </c>
      <c r="B1" s="12" t="s">
        <v>25</v>
      </c>
      <c r="L1" s="129"/>
    </row>
    <row r="2" spans="1:15" ht="15.6" x14ac:dyDescent="0.3">
      <c r="A2" s="13" t="s">
        <v>18</v>
      </c>
      <c r="B2" s="12" t="s">
        <v>19</v>
      </c>
      <c r="D2" s="128"/>
      <c r="L2" s="129"/>
    </row>
    <row r="3" spans="1:15" ht="15.6" x14ac:dyDescent="0.3">
      <c r="A3" s="13" t="s">
        <v>20</v>
      </c>
      <c r="B3" s="12" t="s">
        <v>46</v>
      </c>
      <c r="L3" s="129"/>
      <c r="M3" s="129"/>
      <c r="N3" s="129"/>
    </row>
    <row r="4" spans="1:15" ht="31.2" x14ac:dyDescent="0.3">
      <c r="A4" s="13" t="s">
        <v>21</v>
      </c>
      <c r="B4" s="12" t="s">
        <v>85</v>
      </c>
    </row>
    <row r="5" spans="1:15" ht="15.6" x14ac:dyDescent="0.3">
      <c r="A5" s="358" t="s">
        <v>12</v>
      </c>
      <c r="B5" s="358" t="s">
        <v>9</v>
      </c>
      <c r="C5" s="358" t="s">
        <v>11</v>
      </c>
      <c r="D5" s="362" t="s">
        <v>13</v>
      </c>
      <c r="E5" s="363"/>
      <c r="F5" s="364"/>
      <c r="G5" s="358" t="s">
        <v>0</v>
      </c>
      <c r="H5" s="355"/>
      <c r="I5" s="355"/>
      <c r="J5" s="355"/>
      <c r="K5" s="355"/>
      <c r="L5" s="355"/>
      <c r="M5" s="355"/>
      <c r="N5" s="355"/>
      <c r="O5" s="355"/>
    </row>
    <row r="6" spans="1:15" ht="15.6" x14ac:dyDescent="0.3">
      <c r="A6" s="359"/>
      <c r="B6" s="360"/>
      <c r="C6" s="361"/>
      <c r="D6" s="7" t="s">
        <v>1</v>
      </c>
      <c r="E6" s="7" t="s">
        <v>2</v>
      </c>
      <c r="F6" s="7" t="s">
        <v>3</v>
      </c>
      <c r="G6" s="359"/>
      <c r="H6" s="217"/>
      <c r="I6" s="217"/>
      <c r="J6" s="217"/>
      <c r="K6" s="217"/>
      <c r="L6" s="217"/>
      <c r="M6" s="217"/>
      <c r="N6" s="217"/>
      <c r="O6" s="217"/>
    </row>
    <row r="7" spans="1:15" ht="18" x14ac:dyDescent="0.3">
      <c r="A7" s="356" t="s">
        <v>14</v>
      </c>
      <c r="B7" s="313"/>
      <c r="C7" s="313"/>
      <c r="D7" s="313"/>
      <c r="E7" s="313"/>
      <c r="F7" s="313"/>
      <c r="G7" s="357"/>
      <c r="H7" s="233"/>
      <c r="I7" s="235"/>
      <c r="J7" s="235"/>
      <c r="K7" s="235"/>
      <c r="L7" s="235"/>
      <c r="M7" s="235"/>
      <c r="N7" s="235"/>
      <c r="O7" s="234"/>
    </row>
    <row r="8" spans="1:15" s="14" customFormat="1" ht="28.8" x14ac:dyDescent="0.3">
      <c r="A8" s="252">
        <v>405</v>
      </c>
      <c r="B8" s="253" t="s">
        <v>67</v>
      </c>
      <c r="C8" s="252" t="s">
        <v>43</v>
      </c>
      <c r="D8" s="254">
        <v>5.8</v>
      </c>
      <c r="E8" s="254">
        <v>8.8000000000000007</v>
      </c>
      <c r="F8" s="254">
        <v>29.3</v>
      </c>
      <c r="G8" s="254">
        <v>229.7</v>
      </c>
      <c r="H8" s="42"/>
      <c r="I8" s="42"/>
      <c r="J8" s="42"/>
      <c r="K8" s="42"/>
      <c r="L8" s="42"/>
      <c r="M8" s="42"/>
      <c r="N8" s="42"/>
      <c r="O8" s="42"/>
    </row>
    <row r="9" spans="1:15" s="14" customFormat="1" x14ac:dyDescent="0.3">
      <c r="A9" s="255">
        <v>3</v>
      </c>
      <c r="B9" s="256" t="s">
        <v>41</v>
      </c>
      <c r="C9" s="252">
        <v>60</v>
      </c>
      <c r="D9" s="254">
        <v>6.6</v>
      </c>
      <c r="E9" s="254">
        <v>9.9600000000000009</v>
      </c>
      <c r="F9" s="254">
        <v>17.79</v>
      </c>
      <c r="G9" s="254">
        <v>178.4</v>
      </c>
      <c r="H9" s="42"/>
      <c r="I9" s="42"/>
      <c r="J9" s="42"/>
      <c r="K9" s="42"/>
      <c r="L9" s="42"/>
      <c r="M9" s="42"/>
      <c r="N9" s="42"/>
      <c r="O9" s="42"/>
    </row>
    <row r="10" spans="1:15" s="14" customFormat="1" x14ac:dyDescent="0.3">
      <c r="A10" s="252">
        <v>1009</v>
      </c>
      <c r="B10" s="256" t="s">
        <v>56</v>
      </c>
      <c r="C10" s="252">
        <v>200</v>
      </c>
      <c r="D10" s="254">
        <v>0.2</v>
      </c>
      <c r="E10" s="254">
        <v>0.05</v>
      </c>
      <c r="F10" s="254">
        <v>15</v>
      </c>
      <c r="G10" s="254">
        <v>57</v>
      </c>
      <c r="H10" s="42"/>
      <c r="I10" s="42"/>
      <c r="J10" s="42"/>
      <c r="K10" s="42"/>
      <c r="L10" s="42"/>
      <c r="M10" s="42"/>
      <c r="N10" s="42"/>
      <c r="O10" s="42"/>
    </row>
    <row r="11" spans="1:15" s="14" customFormat="1" x14ac:dyDescent="0.3">
      <c r="A11" s="257"/>
      <c r="B11" s="256" t="s">
        <v>42</v>
      </c>
      <c r="C11" s="252">
        <v>40</v>
      </c>
      <c r="D11" s="254">
        <v>3.16</v>
      </c>
      <c r="E11" s="254">
        <v>0.4</v>
      </c>
      <c r="F11" s="254">
        <v>19.32</v>
      </c>
      <c r="G11" s="254">
        <v>93.52</v>
      </c>
      <c r="H11" s="42"/>
      <c r="I11" s="42"/>
      <c r="J11" s="42"/>
      <c r="K11" s="42"/>
      <c r="L11" s="42"/>
      <c r="M11" s="42"/>
      <c r="N11" s="42"/>
      <c r="O11" s="42"/>
    </row>
    <row r="12" spans="1:15" s="14" customFormat="1" x14ac:dyDescent="0.3">
      <c r="A12" s="258" t="s">
        <v>4</v>
      </c>
      <c r="B12" s="258"/>
      <c r="C12" s="258"/>
      <c r="D12" s="259">
        <f>SUM(D8:D11)</f>
        <v>15.759999999999998</v>
      </c>
      <c r="E12" s="259">
        <f t="shared" ref="E12:F12" si="0">SUM(E8:E11)</f>
        <v>19.21</v>
      </c>
      <c r="F12" s="259">
        <f t="shared" si="0"/>
        <v>81.41</v>
      </c>
      <c r="G12" s="259">
        <f>SUM(G8:G11)</f>
        <v>558.62</v>
      </c>
      <c r="H12" s="167"/>
      <c r="I12" s="167"/>
      <c r="J12" s="167"/>
      <c r="K12" s="167"/>
      <c r="L12" s="167"/>
      <c r="M12" s="167"/>
      <c r="N12" s="167"/>
      <c r="O12" s="167"/>
    </row>
    <row r="13" spans="1:15" s="14" customFormat="1" ht="18" x14ac:dyDescent="0.3">
      <c r="A13" s="337" t="s">
        <v>10</v>
      </c>
      <c r="B13" s="338"/>
      <c r="C13" s="338"/>
      <c r="D13" s="338"/>
      <c r="E13" s="338"/>
      <c r="F13" s="338"/>
      <c r="G13" s="339"/>
      <c r="H13" s="215"/>
      <c r="I13" s="215"/>
      <c r="J13" s="215"/>
      <c r="K13" s="215"/>
      <c r="L13" s="215"/>
      <c r="M13" s="215"/>
      <c r="N13" s="215"/>
      <c r="O13" s="216"/>
    </row>
    <row r="14" spans="1:15" s="14" customFormat="1" x14ac:dyDescent="0.3">
      <c r="A14" s="252">
        <v>103</v>
      </c>
      <c r="B14" s="256" t="s">
        <v>68</v>
      </c>
      <c r="C14" s="252">
        <v>60</v>
      </c>
      <c r="D14" s="254">
        <v>1.02</v>
      </c>
      <c r="E14" s="254">
        <v>6.18</v>
      </c>
      <c r="F14" s="260">
        <v>4.92</v>
      </c>
      <c r="G14" s="254">
        <v>78.06</v>
      </c>
      <c r="H14" s="162"/>
      <c r="I14" s="162"/>
      <c r="J14" s="162"/>
      <c r="K14" s="162"/>
      <c r="L14" s="162"/>
      <c r="M14" s="162"/>
      <c r="N14" s="162"/>
      <c r="O14" s="162"/>
    </row>
    <row r="15" spans="1:15" s="14" customFormat="1" x14ac:dyDescent="0.3">
      <c r="A15" s="252">
        <v>142</v>
      </c>
      <c r="B15" s="256" t="s">
        <v>69</v>
      </c>
      <c r="C15" s="252">
        <v>250</v>
      </c>
      <c r="D15" s="254">
        <v>8.6</v>
      </c>
      <c r="E15" s="254">
        <v>11.36</v>
      </c>
      <c r="F15" s="260">
        <v>19.600000000000001</v>
      </c>
      <c r="G15" s="254">
        <v>223.8</v>
      </c>
      <c r="H15" s="162"/>
      <c r="I15" s="162"/>
      <c r="J15" s="162"/>
      <c r="K15" s="162"/>
      <c r="L15" s="162"/>
      <c r="M15" s="162"/>
      <c r="N15" s="162"/>
      <c r="O15" s="162"/>
    </row>
    <row r="16" spans="1:15" s="14" customFormat="1" x14ac:dyDescent="0.3">
      <c r="A16" s="252">
        <v>658</v>
      </c>
      <c r="B16" s="256" t="s">
        <v>70</v>
      </c>
      <c r="C16" s="252">
        <v>90</v>
      </c>
      <c r="D16" s="254">
        <v>14.1</v>
      </c>
      <c r="E16" s="254">
        <v>11.7</v>
      </c>
      <c r="F16" s="260">
        <v>14.2</v>
      </c>
      <c r="G16" s="254">
        <v>221.4</v>
      </c>
      <c r="H16" s="162"/>
      <c r="I16" s="162"/>
      <c r="J16" s="162"/>
      <c r="K16" s="162"/>
      <c r="L16" s="162"/>
      <c r="M16" s="162"/>
      <c r="N16" s="162"/>
      <c r="O16" s="162"/>
    </row>
    <row r="17" spans="1:15" s="14" customFormat="1" ht="28.8" x14ac:dyDescent="0.3">
      <c r="A17" s="252">
        <v>688</v>
      </c>
      <c r="B17" s="256" t="s">
        <v>71</v>
      </c>
      <c r="C17" s="252">
        <v>200</v>
      </c>
      <c r="D17" s="254">
        <v>9.8000000000000007</v>
      </c>
      <c r="E17" s="254">
        <v>8</v>
      </c>
      <c r="F17" s="260">
        <v>44.1</v>
      </c>
      <c r="G17" s="254">
        <v>299.5</v>
      </c>
      <c r="H17" s="162"/>
      <c r="I17" s="162"/>
      <c r="J17" s="162"/>
      <c r="K17" s="162"/>
      <c r="L17" s="162"/>
      <c r="M17" s="162"/>
      <c r="N17" s="162"/>
      <c r="O17" s="162"/>
    </row>
    <row r="18" spans="1:15" s="14" customFormat="1" x14ac:dyDescent="0.3">
      <c r="A18" s="252">
        <v>349</v>
      </c>
      <c r="B18" s="256" t="s">
        <v>72</v>
      </c>
      <c r="C18" s="261">
        <v>200</v>
      </c>
      <c r="D18" s="262">
        <v>0.04</v>
      </c>
      <c r="E18" s="261">
        <v>0</v>
      </c>
      <c r="F18" s="263">
        <v>24.8</v>
      </c>
      <c r="G18" s="264">
        <v>94.2</v>
      </c>
      <c r="H18" s="184"/>
      <c r="I18" s="184"/>
      <c r="J18" s="184"/>
      <c r="K18" s="184"/>
      <c r="L18" s="184"/>
      <c r="M18" s="184"/>
      <c r="N18" s="184"/>
      <c r="O18" s="184"/>
    </row>
    <row r="19" spans="1:15" s="14" customFormat="1" x14ac:dyDescent="0.3">
      <c r="A19" s="257"/>
      <c r="B19" s="256" t="s">
        <v>6</v>
      </c>
      <c r="C19" s="252">
        <v>40</v>
      </c>
      <c r="D19" s="254">
        <v>2.2400000000000002</v>
      </c>
      <c r="E19" s="254">
        <v>0.88</v>
      </c>
      <c r="F19" s="260">
        <v>19.760000000000002</v>
      </c>
      <c r="G19" s="254">
        <v>91.96</v>
      </c>
      <c r="H19" s="162"/>
      <c r="I19" s="162"/>
      <c r="J19" s="162"/>
      <c r="K19" s="162"/>
      <c r="L19" s="162"/>
      <c r="M19" s="162"/>
      <c r="N19" s="162"/>
      <c r="O19" s="162"/>
    </row>
    <row r="20" spans="1:15" s="14" customFormat="1" x14ac:dyDescent="0.3">
      <c r="A20" s="252">
        <v>338</v>
      </c>
      <c r="B20" s="256" t="s">
        <v>8</v>
      </c>
      <c r="C20" s="252">
        <v>100</v>
      </c>
      <c r="D20" s="254">
        <v>0.4</v>
      </c>
      <c r="E20" s="254">
        <v>0.4</v>
      </c>
      <c r="F20" s="260">
        <v>9.8000000000000007</v>
      </c>
      <c r="G20" s="254">
        <v>47</v>
      </c>
      <c r="H20" s="162"/>
      <c r="I20" s="162"/>
      <c r="J20" s="162"/>
      <c r="K20" s="162"/>
      <c r="L20" s="162"/>
      <c r="M20" s="162"/>
      <c r="N20" s="162"/>
      <c r="O20" s="162"/>
    </row>
    <row r="21" spans="1:15" x14ac:dyDescent="0.3">
      <c r="A21" s="265" t="s">
        <v>4</v>
      </c>
      <c r="B21" s="258"/>
      <c r="C21" s="258"/>
      <c r="D21" s="259">
        <f>SUM(D14:D20)</f>
        <v>36.199999999999996</v>
      </c>
      <c r="E21" s="259">
        <f>SUM(E14:E20)</f>
        <v>38.519999999999996</v>
      </c>
      <c r="F21" s="266">
        <f>SUM(F14:F20)</f>
        <v>137.18</v>
      </c>
      <c r="G21" s="259">
        <f>SUM(G14:G20)</f>
        <v>1055.92</v>
      </c>
      <c r="H21" s="167"/>
      <c r="I21" s="167"/>
      <c r="J21" s="167"/>
      <c r="K21" s="167"/>
      <c r="L21" s="167"/>
      <c r="M21" s="167"/>
      <c r="N21" s="167"/>
      <c r="O21" s="167"/>
    </row>
    <row r="22" spans="1:15" x14ac:dyDescent="0.3">
      <c r="A22" s="265" t="s">
        <v>7</v>
      </c>
      <c r="B22" s="258"/>
      <c r="C22" s="258"/>
      <c r="D22" s="267">
        <v>51.96</v>
      </c>
      <c r="E22" s="267">
        <v>57.73</v>
      </c>
      <c r="F22" s="267">
        <v>218.59</v>
      </c>
      <c r="G22" s="259">
        <v>1614.54</v>
      </c>
      <c r="H22" s="185"/>
      <c r="I22" s="185"/>
      <c r="J22" s="185"/>
      <c r="K22" s="185"/>
      <c r="L22" s="185"/>
      <c r="M22" s="185"/>
      <c r="N22" s="185"/>
      <c r="O22" s="185"/>
    </row>
    <row r="23" spans="1:15" ht="15" thickBot="1" x14ac:dyDescent="0.35"/>
    <row r="24" spans="1:15" ht="40.200000000000003" thickBot="1" x14ac:dyDescent="0.35">
      <c r="B24" s="290" t="s">
        <v>30</v>
      </c>
      <c r="C24" s="291"/>
      <c r="D24" s="291"/>
      <c r="E24" s="291"/>
      <c r="F24" s="294" t="s">
        <v>31</v>
      </c>
      <c r="G24" s="295"/>
      <c r="H24" s="296"/>
      <c r="I24" s="36" t="s">
        <v>32</v>
      </c>
    </row>
    <row r="25" spans="1:15" ht="15" thickBot="1" x14ac:dyDescent="0.35">
      <c r="B25" s="292"/>
      <c r="C25" s="293"/>
      <c r="D25" s="293"/>
      <c r="E25" s="293"/>
      <c r="F25" s="37" t="s">
        <v>1</v>
      </c>
      <c r="G25" s="37" t="s">
        <v>2</v>
      </c>
      <c r="H25" s="37" t="s">
        <v>3</v>
      </c>
      <c r="I25" s="38"/>
    </row>
    <row r="26" spans="1:15" ht="15" thickBot="1" x14ac:dyDescent="0.35">
      <c r="B26" s="297" t="s">
        <v>34</v>
      </c>
      <c r="C26" s="298"/>
      <c r="D26" s="298"/>
      <c r="E26" s="298"/>
      <c r="F26" s="37" t="s">
        <v>35</v>
      </c>
      <c r="G26" s="37" t="s">
        <v>36</v>
      </c>
      <c r="H26" s="37" t="s">
        <v>37</v>
      </c>
      <c r="I26" s="37" t="s">
        <v>38</v>
      </c>
    </row>
    <row r="27" spans="1:15" ht="15" thickBot="1" x14ac:dyDescent="0.35">
      <c r="B27" s="297" t="s">
        <v>33</v>
      </c>
      <c r="C27" s="298"/>
      <c r="D27" s="298"/>
      <c r="E27" s="298"/>
      <c r="F27" s="39">
        <f>D22</f>
        <v>51.96</v>
      </c>
      <c r="G27" s="39">
        <f>E22</f>
        <v>57.73</v>
      </c>
      <c r="H27" s="39">
        <f>F22</f>
        <v>218.59</v>
      </c>
      <c r="I27" s="39">
        <f>G22</f>
        <v>1614.54</v>
      </c>
    </row>
    <row r="29" spans="1:15" ht="30.75" customHeight="1" x14ac:dyDescent="0.3">
      <c r="A29" s="18"/>
      <c r="B29" s="351"/>
      <c r="C29" s="351"/>
      <c r="D29" s="351"/>
      <c r="E29" s="351"/>
      <c r="F29" s="351"/>
      <c r="G29" s="351"/>
      <c r="H29" s="351"/>
    </row>
    <row r="30" spans="1:15" ht="21.75" customHeight="1" x14ac:dyDescent="0.3">
      <c r="A30" s="18"/>
      <c r="B30" s="138"/>
      <c r="C30" s="352"/>
      <c r="D30" s="352"/>
      <c r="E30" s="352"/>
      <c r="F30" s="352"/>
      <c r="G30" s="353"/>
      <c r="H30" s="353"/>
      <c r="K30" s="13"/>
      <c r="L30" s="12"/>
    </row>
    <row r="31" spans="1:15" ht="21.75" customHeight="1" x14ac:dyDescent="0.3">
      <c r="A31" s="18"/>
      <c r="B31" s="352"/>
      <c r="C31" s="352"/>
      <c r="D31" s="352"/>
      <c r="E31" s="352"/>
      <c r="F31" s="352"/>
      <c r="G31" s="138"/>
      <c r="H31" s="138"/>
      <c r="K31" s="13"/>
      <c r="L31" s="12"/>
    </row>
    <row r="32" spans="1:15" ht="15.6" x14ac:dyDescent="0.3">
      <c r="A32" s="18"/>
      <c r="B32" s="352"/>
      <c r="C32" s="354"/>
      <c r="D32" s="352"/>
      <c r="E32" s="354"/>
      <c r="F32" s="352"/>
      <c r="G32" s="45"/>
      <c r="H32" s="45"/>
      <c r="K32" s="13"/>
      <c r="L32" s="12"/>
    </row>
    <row r="33" spans="1:12" ht="15.6" x14ac:dyDescent="0.3">
      <c r="A33" s="18"/>
      <c r="B33" s="139"/>
      <c r="C33" s="348"/>
      <c r="D33" s="348"/>
      <c r="E33" s="348"/>
      <c r="F33" s="348"/>
      <c r="G33" s="140"/>
      <c r="H33" s="140"/>
      <c r="K33" s="13"/>
      <c r="L33" s="12"/>
    </row>
    <row r="34" spans="1:12" x14ac:dyDescent="0.3">
      <c r="A34" s="18"/>
      <c r="B34" s="139"/>
      <c r="C34" s="348"/>
      <c r="D34" s="348"/>
      <c r="E34" s="348"/>
      <c r="F34" s="348"/>
      <c r="G34" s="140"/>
      <c r="H34" s="140"/>
    </row>
    <row r="35" spans="1:12" x14ac:dyDescent="0.3">
      <c r="A35" s="18"/>
      <c r="B35" s="139"/>
      <c r="C35" s="348"/>
      <c r="D35" s="348"/>
      <c r="E35" s="348"/>
      <c r="F35" s="348"/>
      <c r="G35" s="140"/>
      <c r="H35" s="140"/>
    </row>
    <row r="36" spans="1:12" x14ac:dyDescent="0.3">
      <c r="A36" s="18"/>
      <c r="B36" s="141"/>
      <c r="C36" s="350"/>
      <c r="D36" s="350"/>
      <c r="E36" s="350"/>
      <c r="F36" s="350"/>
      <c r="G36" s="142"/>
      <c r="H36" s="142"/>
    </row>
    <row r="37" spans="1:12" x14ac:dyDescent="0.3">
      <c r="A37" s="18"/>
      <c r="B37" s="139"/>
      <c r="C37" s="348"/>
      <c r="D37" s="348"/>
      <c r="E37" s="348"/>
      <c r="F37" s="348"/>
      <c r="G37" s="140"/>
      <c r="H37" s="140"/>
    </row>
    <row r="38" spans="1:12" x14ac:dyDescent="0.3">
      <c r="A38" s="18"/>
      <c r="B38" s="139"/>
      <c r="C38" s="348"/>
      <c r="D38" s="348"/>
      <c r="E38" s="349"/>
      <c r="F38" s="349"/>
      <c r="G38" s="140"/>
      <c r="H38" s="140"/>
    </row>
    <row r="39" spans="1:12" x14ac:dyDescent="0.3">
      <c r="A39" s="18"/>
      <c r="B39" s="139"/>
      <c r="C39" s="348"/>
      <c r="D39" s="348"/>
      <c r="E39" s="348"/>
      <c r="F39" s="348"/>
      <c r="G39" s="140"/>
      <c r="H39" s="143"/>
    </row>
    <row r="40" spans="1:12" x14ac:dyDescent="0.3">
      <c r="A40" s="18"/>
      <c r="B40" s="139"/>
      <c r="C40" s="348"/>
      <c r="D40" s="348"/>
      <c r="E40" s="348"/>
      <c r="F40" s="348"/>
      <c r="G40" s="140"/>
      <c r="H40" s="140"/>
    </row>
    <row r="41" spans="1:12" x14ac:dyDescent="0.3">
      <c r="A41" s="18"/>
      <c r="B41" s="139"/>
      <c r="C41" s="348"/>
      <c r="D41" s="348"/>
      <c r="E41" s="348"/>
      <c r="F41" s="348"/>
      <c r="G41" s="140"/>
      <c r="H41" s="140"/>
    </row>
    <row r="42" spans="1:12" x14ac:dyDescent="0.3">
      <c r="A42" s="18"/>
      <c r="B42" s="139"/>
      <c r="C42" s="348"/>
      <c r="D42" s="348"/>
      <c r="E42" s="348"/>
      <c r="F42" s="348"/>
      <c r="G42" s="140"/>
      <c r="H42" s="140"/>
    </row>
    <row r="43" spans="1:12" x14ac:dyDescent="0.3">
      <c r="A43" s="18"/>
      <c r="B43" s="139"/>
      <c r="C43" s="348"/>
      <c r="D43" s="348"/>
      <c r="E43" s="348"/>
      <c r="F43" s="348"/>
      <c r="G43" s="143"/>
      <c r="H43" s="140"/>
    </row>
    <row r="44" spans="1:12" x14ac:dyDescent="0.3">
      <c r="A44" s="18"/>
      <c r="B44" s="139"/>
      <c r="C44" s="348"/>
      <c r="D44" s="348"/>
      <c r="E44" s="348"/>
      <c r="F44" s="348"/>
      <c r="G44" s="140"/>
      <c r="H44" s="140"/>
    </row>
    <row r="45" spans="1:12" x14ac:dyDescent="0.3">
      <c r="A45" s="18"/>
      <c r="B45" s="18"/>
      <c r="C45" s="18"/>
      <c r="D45" s="18"/>
      <c r="E45" s="18"/>
      <c r="F45" s="18"/>
      <c r="G45" s="18"/>
      <c r="H45" s="18"/>
    </row>
    <row r="46" spans="1:12" x14ac:dyDescent="0.3">
      <c r="A46" s="18"/>
      <c r="B46" s="18"/>
      <c r="C46" s="18"/>
      <c r="D46" s="18"/>
      <c r="E46" s="18"/>
      <c r="F46" s="18"/>
      <c r="G46" s="18"/>
      <c r="H46" s="18"/>
    </row>
  </sheetData>
  <sheetProtection formatCells="0" formatColumns="0" formatRows="0" insertColumns="0" insertRows="0" insertHyperlinks="0" deleteColumns="0" deleteRows="0" sort="0" autoFilter="0" pivotTables="0"/>
  <mergeCells count="45">
    <mergeCell ref="L5:O5"/>
    <mergeCell ref="A5:A6"/>
    <mergeCell ref="B5:B6"/>
    <mergeCell ref="C5:C6"/>
    <mergeCell ref="D5:F5"/>
    <mergeCell ref="G5:G6"/>
    <mergeCell ref="B24:E25"/>
    <mergeCell ref="F24:H24"/>
    <mergeCell ref="B26:E26"/>
    <mergeCell ref="B27:E27"/>
    <mergeCell ref="H5:K5"/>
    <mergeCell ref="A7:G7"/>
    <mergeCell ref="A13:G13"/>
    <mergeCell ref="C44:D44"/>
    <mergeCell ref="B29:H29"/>
    <mergeCell ref="C30:F30"/>
    <mergeCell ref="B31:B32"/>
    <mergeCell ref="C31:D31"/>
    <mergeCell ref="E31:F31"/>
    <mergeCell ref="G30:H30"/>
    <mergeCell ref="E32:F32"/>
    <mergeCell ref="C32:D32"/>
    <mergeCell ref="E41:F41"/>
    <mergeCell ref="E42:F42"/>
    <mergeCell ref="E43:F43"/>
    <mergeCell ref="E44:F44"/>
    <mergeCell ref="C33:D33"/>
    <mergeCell ref="E33:F33"/>
    <mergeCell ref="C35:D35"/>
    <mergeCell ref="C34:D34"/>
    <mergeCell ref="E34:F34"/>
    <mergeCell ref="E35:F35"/>
    <mergeCell ref="E36:F36"/>
    <mergeCell ref="C36:D36"/>
    <mergeCell ref="C43:D43"/>
    <mergeCell ref="C42:D42"/>
    <mergeCell ref="C41:D41"/>
    <mergeCell ref="C40:D40"/>
    <mergeCell ref="E37:F37"/>
    <mergeCell ref="E38:F38"/>
    <mergeCell ref="E39:F39"/>
    <mergeCell ref="E40:F40"/>
    <mergeCell ref="C37:D37"/>
    <mergeCell ref="C39:D39"/>
    <mergeCell ref="C38:D38"/>
  </mergeCells>
  <pageMargins left="0.70866141732283472" right="0.70866141732283472" top="0.74803149606299213" bottom="0.74803149606299213" header="0.31496062992125984" footer="0.31496062992125984"/>
  <pageSetup paperSize="9" scale="76" fitToWidth="2" fitToHeight="2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S48"/>
  <sheetViews>
    <sheetView view="pageBreakPreview" zoomScaleNormal="90" zoomScaleSheetLayoutView="100" workbookViewId="0">
      <selection activeCell="E19" sqref="E19"/>
    </sheetView>
  </sheetViews>
  <sheetFormatPr defaultRowHeight="14.4" x14ac:dyDescent="0.3"/>
  <cols>
    <col min="1" max="1" width="14.6640625" customWidth="1"/>
    <col min="2" max="2" width="39.109375" customWidth="1"/>
    <col min="3" max="3" width="9" customWidth="1"/>
    <col min="7" max="7" width="12.6640625" customWidth="1"/>
    <col min="10" max="10" width="10.109375" bestFit="1" customWidth="1"/>
  </cols>
  <sheetData>
    <row r="1" spans="1:19" ht="15.6" x14ac:dyDescent="0.3">
      <c r="A1" s="13" t="s">
        <v>16</v>
      </c>
      <c r="B1" s="12" t="s">
        <v>26</v>
      </c>
      <c r="L1" s="129"/>
    </row>
    <row r="2" spans="1:19" ht="15.6" x14ac:dyDescent="0.3">
      <c r="A2" s="13" t="s">
        <v>18</v>
      </c>
      <c r="B2" s="12" t="s">
        <v>19</v>
      </c>
      <c r="L2" s="129"/>
    </row>
    <row r="3" spans="1:19" ht="15.6" x14ac:dyDescent="0.3">
      <c r="A3" s="13" t="s">
        <v>20</v>
      </c>
      <c r="B3" s="12" t="s">
        <v>46</v>
      </c>
      <c r="D3" s="128"/>
      <c r="L3" s="129"/>
    </row>
    <row r="4" spans="1:19" ht="31.2" x14ac:dyDescent="0.3">
      <c r="A4" s="13" t="s">
        <v>21</v>
      </c>
      <c r="B4" s="12" t="s">
        <v>85</v>
      </c>
    </row>
    <row r="5" spans="1:19" ht="15.6" x14ac:dyDescent="0.3">
      <c r="A5" s="358" t="s">
        <v>12</v>
      </c>
      <c r="B5" s="358" t="s">
        <v>9</v>
      </c>
      <c r="C5" s="358" t="s">
        <v>11</v>
      </c>
      <c r="D5" s="362" t="s">
        <v>13</v>
      </c>
      <c r="E5" s="363"/>
      <c r="F5" s="364"/>
      <c r="G5" s="358" t="s">
        <v>0</v>
      </c>
      <c r="H5" s="355"/>
      <c r="I5" s="355"/>
      <c r="J5" s="355"/>
      <c r="K5" s="355"/>
      <c r="L5" s="355"/>
      <c r="M5" s="355"/>
      <c r="N5" s="355"/>
      <c r="O5" s="355"/>
    </row>
    <row r="6" spans="1:19" ht="15.6" x14ac:dyDescent="0.3">
      <c r="A6" s="359"/>
      <c r="B6" s="360"/>
      <c r="C6" s="361"/>
      <c r="D6" s="7" t="s">
        <v>1</v>
      </c>
      <c r="E6" s="7" t="s">
        <v>2</v>
      </c>
      <c r="F6" s="7" t="s">
        <v>3</v>
      </c>
      <c r="G6" s="359"/>
      <c r="H6" s="170"/>
      <c r="I6" s="170"/>
      <c r="J6" s="170"/>
      <c r="K6" s="170"/>
      <c r="L6" s="170"/>
      <c r="M6" s="170"/>
      <c r="N6" s="170"/>
      <c r="O6" s="170"/>
    </row>
    <row r="7" spans="1:19" ht="18" x14ac:dyDescent="0.3">
      <c r="A7" s="356" t="s">
        <v>14</v>
      </c>
      <c r="B7" s="313"/>
      <c r="C7" s="313"/>
      <c r="D7" s="313"/>
      <c r="E7" s="313"/>
      <c r="F7" s="313"/>
      <c r="G7" s="357"/>
      <c r="H7" s="218"/>
      <c r="I7" s="218"/>
      <c r="J7" s="218"/>
      <c r="K7" s="218"/>
      <c r="L7" s="218"/>
      <c r="M7" s="218"/>
      <c r="N7" s="218"/>
      <c r="O7" s="219"/>
    </row>
    <row r="8" spans="1:19" s="11" customFormat="1" ht="13.8" x14ac:dyDescent="0.3">
      <c r="A8" s="8">
        <v>421</v>
      </c>
      <c r="B8" s="9" t="s">
        <v>73</v>
      </c>
      <c r="C8" s="8">
        <v>200</v>
      </c>
      <c r="D8" s="10">
        <v>10.7</v>
      </c>
      <c r="E8" s="10">
        <v>11.3</v>
      </c>
      <c r="F8" s="10">
        <v>46</v>
      </c>
      <c r="G8" s="10">
        <v>312.60000000000002</v>
      </c>
      <c r="H8" s="35"/>
      <c r="I8" s="35"/>
      <c r="J8" s="35"/>
      <c r="K8" s="35"/>
      <c r="L8" s="35"/>
      <c r="M8" s="35"/>
      <c r="N8" s="35"/>
      <c r="O8" s="35"/>
    </row>
    <row r="9" spans="1:19" s="14" customFormat="1" x14ac:dyDescent="0.3">
      <c r="A9" s="15">
        <v>209</v>
      </c>
      <c r="B9" s="9" t="s">
        <v>39</v>
      </c>
      <c r="C9" s="15">
        <v>40</v>
      </c>
      <c r="D9" s="16">
        <v>5.08</v>
      </c>
      <c r="E9" s="16">
        <v>4.5999999999999996</v>
      </c>
      <c r="F9" s="16">
        <v>0.28000000000000003</v>
      </c>
      <c r="G9" s="16">
        <v>63</v>
      </c>
      <c r="H9" s="42"/>
      <c r="I9" s="42"/>
      <c r="J9" s="42"/>
      <c r="K9" s="42"/>
      <c r="L9" s="42"/>
      <c r="M9" s="42"/>
      <c r="N9" s="42"/>
      <c r="O9" s="42"/>
    </row>
    <row r="10" spans="1:19" s="65" customFormat="1" x14ac:dyDescent="0.3">
      <c r="A10" s="221">
        <v>2</v>
      </c>
      <c r="B10" s="9" t="s">
        <v>44</v>
      </c>
      <c r="C10" s="85">
        <v>60</v>
      </c>
      <c r="D10" s="92">
        <v>3.7</v>
      </c>
      <c r="E10" s="92">
        <v>8.5</v>
      </c>
      <c r="F10" s="92">
        <v>26.25</v>
      </c>
      <c r="G10" s="92">
        <v>155</v>
      </c>
      <c r="H10" s="172"/>
      <c r="I10" s="172"/>
      <c r="J10" s="172"/>
      <c r="K10" s="172"/>
      <c r="L10" s="172"/>
      <c r="M10" s="172"/>
      <c r="N10" s="172"/>
      <c r="O10" s="172"/>
      <c r="P10" s="83"/>
      <c r="Q10" s="83"/>
      <c r="R10" s="83"/>
      <c r="S10" s="83"/>
    </row>
    <row r="11" spans="1:19" s="14" customFormat="1" x14ac:dyDescent="0.3">
      <c r="A11" s="146">
        <v>1009</v>
      </c>
      <c r="B11" s="9" t="s">
        <v>56</v>
      </c>
      <c r="C11" s="146">
        <v>200</v>
      </c>
      <c r="D11" s="16">
        <v>0.2</v>
      </c>
      <c r="E11" s="16">
        <v>0.05</v>
      </c>
      <c r="F11" s="16">
        <v>15</v>
      </c>
      <c r="G11" s="16">
        <v>57</v>
      </c>
      <c r="H11" s="190"/>
      <c r="I11" s="162"/>
      <c r="J11" s="162"/>
      <c r="K11" s="162"/>
      <c r="L11" s="162"/>
      <c r="M11" s="162"/>
      <c r="N11" s="162"/>
      <c r="O11" s="189"/>
    </row>
    <row r="12" spans="1:19" s="14" customFormat="1" x14ac:dyDescent="0.3">
      <c r="A12" s="94" t="s">
        <v>4</v>
      </c>
      <c r="B12" s="95"/>
      <c r="C12" s="95"/>
      <c r="D12" s="103">
        <f>SUM(D8:D11)</f>
        <v>19.68</v>
      </c>
      <c r="E12" s="103">
        <f>SUM(E8:E11)</f>
        <v>24.45</v>
      </c>
      <c r="F12" s="103">
        <f>SUM(F8:F11)</f>
        <v>87.53</v>
      </c>
      <c r="G12" s="188">
        <f>SUM(G8:G11)</f>
        <v>587.6</v>
      </c>
      <c r="H12" s="191"/>
      <c r="I12" s="185"/>
      <c r="J12" s="185"/>
      <c r="K12" s="185"/>
      <c r="L12" s="185"/>
      <c r="M12" s="185"/>
      <c r="N12" s="185"/>
      <c r="O12" s="185"/>
    </row>
    <row r="13" spans="1:19" s="14" customFormat="1" ht="18" x14ac:dyDescent="0.3">
      <c r="A13" s="337" t="s">
        <v>10</v>
      </c>
      <c r="B13" s="338"/>
      <c r="C13" s="338"/>
      <c r="D13" s="338"/>
      <c r="E13" s="338"/>
      <c r="F13" s="338"/>
      <c r="G13" s="339"/>
      <c r="H13" s="192"/>
      <c r="I13" s="192"/>
      <c r="J13" s="192"/>
      <c r="K13" s="192"/>
      <c r="L13" s="192"/>
      <c r="M13" s="192"/>
      <c r="N13" s="192"/>
      <c r="O13" s="193"/>
    </row>
    <row r="14" spans="1:19" s="14" customFormat="1" ht="27.6" x14ac:dyDescent="0.3">
      <c r="A14" s="15">
        <v>45</v>
      </c>
      <c r="B14" s="9" t="s">
        <v>74</v>
      </c>
      <c r="C14" s="15">
        <v>60</v>
      </c>
      <c r="D14" s="16">
        <v>1.4</v>
      </c>
      <c r="E14" s="16">
        <v>5.0999999999999996</v>
      </c>
      <c r="F14" s="16">
        <v>9.1</v>
      </c>
      <c r="G14" s="153">
        <v>87.4</v>
      </c>
      <c r="H14" s="190"/>
      <c r="I14" s="162"/>
      <c r="J14" s="162"/>
      <c r="K14" s="162"/>
      <c r="L14" s="162"/>
      <c r="M14" s="162"/>
      <c r="N14" s="162"/>
      <c r="O14" s="162"/>
    </row>
    <row r="15" spans="1:19" s="28" customFormat="1" ht="13.8" x14ac:dyDescent="0.3">
      <c r="A15" s="15">
        <v>204</v>
      </c>
      <c r="B15" s="9" t="s">
        <v>86</v>
      </c>
      <c r="C15" s="15">
        <v>250</v>
      </c>
      <c r="D15" s="16">
        <v>2</v>
      </c>
      <c r="E15" s="16">
        <v>2.7</v>
      </c>
      <c r="F15" s="16">
        <v>14.6</v>
      </c>
      <c r="G15" s="153">
        <v>125.4</v>
      </c>
      <c r="H15" s="190"/>
      <c r="I15" s="162"/>
      <c r="J15" s="162"/>
      <c r="K15" s="162"/>
      <c r="L15" s="162"/>
      <c r="M15" s="162"/>
      <c r="N15" s="162"/>
      <c r="O15" s="162"/>
    </row>
    <row r="16" spans="1:19" s="14" customFormat="1" x14ac:dyDescent="0.3">
      <c r="A16" s="15">
        <v>227</v>
      </c>
      <c r="B16" s="9" t="s">
        <v>75</v>
      </c>
      <c r="C16" s="15">
        <v>100</v>
      </c>
      <c r="D16" s="16">
        <v>17.100000000000001</v>
      </c>
      <c r="E16" s="16">
        <v>8.1999999999999993</v>
      </c>
      <c r="F16" s="16">
        <v>0.9</v>
      </c>
      <c r="G16" s="153">
        <v>146</v>
      </c>
      <c r="H16" s="190"/>
      <c r="I16" s="162"/>
      <c r="J16" s="162"/>
      <c r="K16" s="162"/>
      <c r="L16" s="162"/>
      <c r="M16" s="162"/>
      <c r="N16" s="162"/>
      <c r="O16" s="162"/>
    </row>
    <row r="17" spans="1:15" s="14" customFormat="1" x14ac:dyDescent="0.3">
      <c r="A17" s="15">
        <v>312</v>
      </c>
      <c r="B17" s="9" t="s">
        <v>78</v>
      </c>
      <c r="C17" s="15">
        <v>200</v>
      </c>
      <c r="D17" s="16">
        <v>4.0999999999999996</v>
      </c>
      <c r="E17" s="16">
        <v>0.03</v>
      </c>
      <c r="F17" s="16">
        <v>27.3</v>
      </c>
      <c r="G17" s="153">
        <v>183</v>
      </c>
      <c r="H17" s="190"/>
      <c r="I17" s="162"/>
      <c r="J17" s="162"/>
      <c r="K17" s="162"/>
      <c r="L17" s="162"/>
      <c r="M17" s="162"/>
      <c r="N17" s="162"/>
      <c r="O17" s="162"/>
    </row>
    <row r="18" spans="1:15" s="14" customFormat="1" x14ac:dyDescent="0.3">
      <c r="A18" s="110">
        <v>382</v>
      </c>
      <c r="B18" s="9" t="s">
        <v>76</v>
      </c>
      <c r="C18" s="15">
        <v>200</v>
      </c>
      <c r="D18" s="16">
        <v>3.5</v>
      </c>
      <c r="E18" s="16">
        <v>3.7</v>
      </c>
      <c r="F18" s="16">
        <v>25.5</v>
      </c>
      <c r="G18" s="153">
        <v>145.19999999999999</v>
      </c>
      <c r="H18" s="190"/>
      <c r="I18" s="162"/>
      <c r="J18" s="162"/>
      <c r="K18" s="162"/>
      <c r="L18" s="162"/>
      <c r="M18" s="162"/>
      <c r="N18" s="162"/>
      <c r="O18" s="162"/>
    </row>
    <row r="19" spans="1:15" s="14" customFormat="1" x14ac:dyDescent="0.3">
      <c r="A19" s="46"/>
      <c r="B19" s="9" t="s">
        <v>6</v>
      </c>
      <c r="C19" s="15">
        <v>40</v>
      </c>
      <c r="D19" s="16">
        <v>2.2400000000000002</v>
      </c>
      <c r="E19" s="16">
        <v>0.88</v>
      </c>
      <c r="F19" s="16">
        <v>19.760000000000002</v>
      </c>
      <c r="G19" s="153">
        <v>91.96</v>
      </c>
      <c r="H19" s="190"/>
      <c r="I19" s="162"/>
      <c r="J19" s="162"/>
      <c r="K19" s="162"/>
      <c r="L19" s="162"/>
      <c r="M19" s="162"/>
      <c r="N19" s="162"/>
      <c r="O19" s="162"/>
    </row>
    <row r="20" spans="1:15" s="14" customFormat="1" x14ac:dyDescent="0.3">
      <c r="A20" s="137">
        <v>338</v>
      </c>
      <c r="B20" s="9" t="s">
        <v>29</v>
      </c>
      <c r="C20" s="137">
        <v>100</v>
      </c>
      <c r="D20" s="16">
        <v>1.5</v>
      </c>
      <c r="E20" s="16">
        <v>0.5</v>
      </c>
      <c r="F20" s="16">
        <v>21</v>
      </c>
      <c r="G20" s="153">
        <v>96</v>
      </c>
      <c r="H20" s="190"/>
      <c r="I20" s="162"/>
      <c r="J20" s="162"/>
      <c r="K20" s="162"/>
      <c r="L20" s="162"/>
      <c r="M20" s="162"/>
      <c r="N20" s="162"/>
      <c r="O20" s="162"/>
    </row>
    <row r="21" spans="1:15" s="14" customFormat="1" x14ac:dyDescent="0.3">
      <c r="A21" s="94" t="s">
        <v>4</v>
      </c>
      <c r="B21" s="95"/>
      <c r="C21" s="95"/>
      <c r="D21" s="103">
        <f>SUM(D14:D20)</f>
        <v>31.840000000000003</v>
      </c>
      <c r="E21" s="103">
        <f>SUM(E14:E20)</f>
        <v>21.11</v>
      </c>
      <c r="F21" s="103">
        <f>SUM(F14:F20)</f>
        <v>118.16000000000001</v>
      </c>
      <c r="G21" s="188">
        <f>SUM(G14:G20)</f>
        <v>874.96</v>
      </c>
      <c r="H21" s="191"/>
      <c r="I21" s="185"/>
      <c r="J21" s="185"/>
      <c r="K21" s="185"/>
      <c r="L21" s="185"/>
      <c r="M21" s="185"/>
      <c r="N21" s="185"/>
      <c r="O21" s="185"/>
    </row>
    <row r="22" spans="1:15" ht="15" customHeight="1" x14ac:dyDescent="0.3">
      <c r="A22" s="94" t="s">
        <v>7</v>
      </c>
      <c r="B22" s="95"/>
      <c r="C22" s="95"/>
      <c r="D22" s="104">
        <v>51.52</v>
      </c>
      <c r="E22" s="104">
        <v>45.56</v>
      </c>
      <c r="F22" s="104">
        <v>205.69</v>
      </c>
      <c r="G22" s="104">
        <v>1462.56</v>
      </c>
      <c r="H22" s="194"/>
      <c r="I22" s="183"/>
      <c r="J22" s="183"/>
      <c r="K22" s="183"/>
      <c r="L22" s="183"/>
      <c r="M22" s="183"/>
      <c r="N22" s="183"/>
      <c r="O22" s="183"/>
    </row>
    <row r="23" spans="1:15" ht="15" thickBot="1" x14ac:dyDescent="0.35"/>
    <row r="24" spans="1:15" ht="40.200000000000003" thickBot="1" x14ac:dyDescent="0.35">
      <c r="A24" s="18"/>
      <c r="B24" s="18"/>
      <c r="C24" s="290" t="s">
        <v>30</v>
      </c>
      <c r="D24" s="291"/>
      <c r="E24" s="291"/>
      <c r="F24" s="291"/>
      <c r="G24" s="294" t="s">
        <v>31</v>
      </c>
      <c r="H24" s="295"/>
      <c r="I24" s="296"/>
      <c r="J24" s="36" t="s">
        <v>32</v>
      </c>
      <c r="K24" s="18"/>
      <c r="L24" s="18"/>
      <c r="M24" s="18"/>
      <c r="N24" s="18"/>
      <c r="O24" s="18"/>
    </row>
    <row r="25" spans="1:15" s="14" customFormat="1" ht="15" thickBot="1" x14ac:dyDescent="0.35">
      <c r="A25" s="40"/>
      <c r="B25" s="41"/>
      <c r="C25" s="292"/>
      <c r="D25" s="293"/>
      <c r="E25" s="293"/>
      <c r="F25" s="293"/>
      <c r="G25" s="37" t="s">
        <v>1</v>
      </c>
      <c r="H25" s="37" t="s">
        <v>2</v>
      </c>
      <c r="I25" s="37" t="s">
        <v>3</v>
      </c>
      <c r="J25" s="38"/>
      <c r="K25" s="42"/>
      <c r="L25" s="42"/>
      <c r="M25" s="42"/>
      <c r="N25" s="42"/>
      <c r="O25" s="42"/>
    </row>
    <row r="26" spans="1:15" ht="15" thickBot="1" x14ac:dyDescent="0.35">
      <c r="A26" s="18"/>
      <c r="B26" s="18"/>
      <c r="C26" s="297" t="s">
        <v>34</v>
      </c>
      <c r="D26" s="298"/>
      <c r="E26" s="298"/>
      <c r="F26" s="298"/>
      <c r="G26" s="37" t="s">
        <v>35</v>
      </c>
      <c r="H26" s="37" t="s">
        <v>36</v>
      </c>
      <c r="I26" s="37" t="s">
        <v>37</v>
      </c>
      <c r="J26" s="37" t="s">
        <v>38</v>
      </c>
      <c r="K26" s="18"/>
      <c r="L26" s="18"/>
      <c r="M26" s="18"/>
      <c r="N26" s="18"/>
      <c r="O26" s="18"/>
    </row>
    <row r="27" spans="1:15" ht="15" thickBot="1" x14ac:dyDescent="0.35">
      <c r="A27" s="18"/>
      <c r="B27" s="18"/>
      <c r="C27" s="297" t="s">
        <v>33</v>
      </c>
      <c r="D27" s="298"/>
      <c r="E27" s="298"/>
      <c r="F27" s="298"/>
      <c r="G27" s="39">
        <f>D22</f>
        <v>51.52</v>
      </c>
      <c r="H27" s="39">
        <f>E22</f>
        <v>45.56</v>
      </c>
      <c r="I27" s="39">
        <f>F22</f>
        <v>205.69</v>
      </c>
      <c r="J27" s="39">
        <f>G22</f>
        <v>1462.56</v>
      </c>
      <c r="K27" s="18"/>
      <c r="L27" s="18"/>
      <c r="M27" s="18"/>
      <c r="N27" s="18"/>
      <c r="O27" s="18"/>
    </row>
    <row r="28" spans="1:15" x14ac:dyDescent="0.3">
      <c r="K28" s="18"/>
      <c r="L28" s="18"/>
      <c r="M28" s="18"/>
      <c r="N28" s="18"/>
      <c r="O28" s="18"/>
    </row>
    <row r="29" spans="1:15" x14ac:dyDescent="0.3">
      <c r="B29" s="18"/>
      <c r="C29" s="18"/>
      <c r="D29" s="18"/>
      <c r="E29" s="18"/>
      <c r="F29" s="18"/>
      <c r="G29" s="18"/>
      <c r="H29" s="18"/>
    </row>
    <row r="30" spans="1:15" x14ac:dyDescent="0.3">
      <c r="B30" s="18"/>
      <c r="C30" s="18"/>
      <c r="D30" s="18"/>
      <c r="E30" s="18"/>
      <c r="F30" s="18"/>
      <c r="G30" s="18"/>
      <c r="H30" s="18"/>
    </row>
    <row r="31" spans="1:15" x14ac:dyDescent="0.3">
      <c r="B31" s="18"/>
      <c r="C31" s="18"/>
      <c r="D31" s="18"/>
      <c r="E31" s="18"/>
      <c r="F31" s="18"/>
      <c r="G31" s="18"/>
      <c r="H31" s="18"/>
    </row>
    <row r="32" spans="1:15" x14ac:dyDescent="0.3">
      <c r="B32" s="18"/>
      <c r="C32" s="18"/>
      <c r="D32" s="18"/>
      <c r="E32" s="18"/>
      <c r="F32" s="18"/>
      <c r="G32" s="18"/>
      <c r="H32" s="18"/>
    </row>
    <row r="33" spans="2:8" x14ac:dyDescent="0.3">
      <c r="B33" s="18"/>
      <c r="C33" s="18"/>
      <c r="D33" s="18"/>
      <c r="E33" s="18"/>
      <c r="F33" s="18"/>
      <c r="G33" s="18"/>
      <c r="H33" s="18"/>
    </row>
    <row r="34" spans="2:8" x14ac:dyDescent="0.3">
      <c r="B34" s="18"/>
      <c r="C34" s="18"/>
      <c r="D34" s="18"/>
      <c r="E34" s="18"/>
      <c r="F34" s="18"/>
      <c r="G34" s="18"/>
      <c r="H34" s="18"/>
    </row>
    <row r="35" spans="2:8" x14ac:dyDescent="0.3">
      <c r="B35" s="18"/>
      <c r="C35" s="18"/>
      <c r="D35" s="18"/>
      <c r="E35" s="18"/>
      <c r="F35" s="18"/>
      <c r="G35" s="18"/>
      <c r="H35" s="18"/>
    </row>
    <row r="36" spans="2:8" x14ac:dyDescent="0.3">
      <c r="B36" s="18"/>
      <c r="C36" s="18"/>
      <c r="D36" s="18"/>
      <c r="E36" s="18"/>
      <c r="F36" s="18"/>
      <c r="G36" s="18"/>
      <c r="H36" s="18"/>
    </row>
    <row r="37" spans="2:8" x14ac:dyDescent="0.3">
      <c r="B37" s="18"/>
      <c r="C37" s="18"/>
      <c r="D37" s="18"/>
      <c r="E37" s="18"/>
      <c r="F37" s="18"/>
      <c r="G37" s="18"/>
      <c r="H37" s="18"/>
    </row>
    <row r="38" spans="2:8" x14ac:dyDescent="0.3">
      <c r="B38" s="18"/>
      <c r="C38" s="18"/>
      <c r="D38" s="18"/>
      <c r="E38" s="18"/>
      <c r="F38" s="18"/>
      <c r="G38" s="18"/>
      <c r="H38" s="18"/>
    </row>
    <row r="39" spans="2:8" x14ac:dyDescent="0.3">
      <c r="B39" s="18"/>
      <c r="C39" s="18"/>
      <c r="D39" s="18"/>
      <c r="E39" s="18"/>
      <c r="F39" s="18"/>
      <c r="G39" s="18"/>
      <c r="H39" s="18"/>
    </row>
    <row r="40" spans="2:8" x14ac:dyDescent="0.3">
      <c r="B40" s="18"/>
      <c r="C40" s="18"/>
      <c r="D40" s="18"/>
      <c r="E40" s="18"/>
      <c r="F40" s="18"/>
      <c r="G40" s="18"/>
      <c r="H40" s="18"/>
    </row>
    <row r="41" spans="2:8" x14ac:dyDescent="0.3">
      <c r="B41" s="18"/>
      <c r="C41" s="18"/>
      <c r="D41" s="18"/>
      <c r="E41" s="18"/>
      <c r="F41" s="18"/>
      <c r="G41" s="18"/>
      <c r="H41" s="18"/>
    </row>
    <row r="42" spans="2:8" x14ac:dyDescent="0.3">
      <c r="B42" s="18"/>
      <c r="C42" s="18"/>
      <c r="D42" s="18"/>
      <c r="E42" s="18"/>
      <c r="F42" s="18"/>
      <c r="G42" s="18"/>
      <c r="H42" s="18"/>
    </row>
    <row r="43" spans="2:8" x14ac:dyDescent="0.3">
      <c r="B43" s="18"/>
      <c r="C43" s="18"/>
      <c r="D43" s="18"/>
      <c r="E43" s="18"/>
      <c r="F43" s="18"/>
      <c r="G43" s="18"/>
      <c r="H43" s="18"/>
    </row>
    <row r="44" spans="2:8" x14ac:dyDescent="0.3">
      <c r="B44" s="18"/>
      <c r="C44" s="18"/>
      <c r="D44" s="18"/>
      <c r="E44" s="18"/>
      <c r="F44" s="18"/>
      <c r="G44" s="18"/>
      <c r="H44" s="18"/>
    </row>
    <row r="45" spans="2:8" x14ac:dyDescent="0.3">
      <c r="B45" s="18"/>
      <c r="C45" s="18"/>
      <c r="D45" s="18"/>
      <c r="E45" s="18"/>
      <c r="F45" s="18"/>
      <c r="G45" s="18"/>
      <c r="H45" s="18"/>
    </row>
    <row r="46" spans="2:8" x14ac:dyDescent="0.3">
      <c r="B46" s="18"/>
      <c r="C46" s="18"/>
      <c r="D46" s="18"/>
      <c r="E46" s="18"/>
      <c r="F46" s="18"/>
      <c r="G46" s="18"/>
      <c r="H46" s="18"/>
    </row>
    <row r="47" spans="2:8" x14ac:dyDescent="0.3">
      <c r="B47" s="18"/>
      <c r="C47" s="18"/>
      <c r="D47" s="18"/>
      <c r="E47" s="18"/>
      <c r="F47" s="18"/>
      <c r="G47" s="18"/>
      <c r="H47" s="18"/>
    </row>
    <row r="48" spans="2:8" x14ac:dyDescent="0.3">
      <c r="B48" s="18"/>
      <c r="C48" s="18"/>
      <c r="D48" s="18"/>
      <c r="E48" s="18"/>
      <c r="F48" s="18"/>
      <c r="G48" s="18"/>
      <c r="H48" s="18"/>
    </row>
  </sheetData>
  <sheetProtection formatCells="0" formatColumns="0" formatRows="0" insertColumns="0" insertRows="0" insertHyperlinks="0" deleteColumns="0" deleteRows="0" sort="0" autoFilter="0" pivotTables="0"/>
  <mergeCells count="13">
    <mergeCell ref="C27:F27"/>
    <mergeCell ref="H5:K5"/>
    <mergeCell ref="L5:O5"/>
    <mergeCell ref="A5:A6"/>
    <mergeCell ref="B5:B6"/>
    <mergeCell ref="C5:C6"/>
    <mergeCell ref="D5:F5"/>
    <mergeCell ref="G5:G6"/>
    <mergeCell ref="A7:G7"/>
    <mergeCell ref="A13:G13"/>
    <mergeCell ref="C24:F25"/>
    <mergeCell ref="G24:I24"/>
    <mergeCell ref="C26:F26"/>
  </mergeCells>
  <pageMargins left="0.70866141732283472" right="0.70866141732283472" top="0.74803149606299213" bottom="0.74803149606299213" header="0.31496062992125984" footer="0.31496062992125984"/>
  <pageSetup paperSize="9" scale="67" fitToWidth="2" fitToHeight="2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/>
  <dimension ref="A1:AA37"/>
  <sheetViews>
    <sheetView view="pageBreakPreview" zoomScaleNormal="90" zoomScaleSheetLayoutView="100" workbookViewId="0">
      <selection activeCell="B4" sqref="B4"/>
    </sheetView>
  </sheetViews>
  <sheetFormatPr defaultRowHeight="14.4" x14ac:dyDescent="0.3"/>
  <cols>
    <col min="1" max="1" width="14.44140625" customWidth="1"/>
    <col min="2" max="2" width="39.5546875" style="12" customWidth="1"/>
    <col min="7" max="7" width="13.109375" customWidth="1"/>
    <col min="8" max="8" width="10.88671875" customWidth="1"/>
    <col min="9" max="9" width="11.109375" customWidth="1"/>
    <col min="11" max="11" width="10.6640625" customWidth="1"/>
    <col min="13" max="13" width="9.5546875" bestFit="1" customWidth="1"/>
    <col min="17" max="27" width="9.109375" style="18"/>
  </cols>
  <sheetData>
    <row r="1" spans="1:27" ht="15.6" x14ac:dyDescent="0.3">
      <c r="A1" s="13" t="s">
        <v>16</v>
      </c>
      <c r="B1" s="12" t="s">
        <v>17</v>
      </c>
    </row>
    <row r="2" spans="1:27" ht="15.6" x14ac:dyDescent="0.3">
      <c r="A2" s="13" t="s">
        <v>18</v>
      </c>
      <c r="B2" s="12" t="s">
        <v>40</v>
      </c>
    </row>
    <row r="3" spans="1:27" ht="15.6" x14ac:dyDescent="0.3">
      <c r="A3" s="13" t="s">
        <v>20</v>
      </c>
      <c r="B3" s="12" t="s">
        <v>46</v>
      </c>
    </row>
    <row r="4" spans="1:27" ht="31.2" x14ac:dyDescent="0.3">
      <c r="A4" s="13" t="s">
        <v>21</v>
      </c>
      <c r="B4" s="12" t="s">
        <v>85</v>
      </c>
    </row>
    <row r="5" spans="1:27" ht="15.6" x14ac:dyDescent="0.3">
      <c r="A5" s="358" t="s">
        <v>12</v>
      </c>
      <c r="B5" s="358" t="s">
        <v>9</v>
      </c>
      <c r="C5" s="358" t="s">
        <v>11</v>
      </c>
      <c r="D5" s="362" t="s">
        <v>13</v>
      </c>
      <c r="E5" s="363"/>
      <c r="F5" s="364"/>
      <c r="G5" s="367" t="s">
        <v>0</v>
      </c>
      <c r="H5" s="366"/>
      <c r="I5" s="355"/>
      <c r="J5" s="355"/>
      <c r="K5" s="355"/>
      <c r="L5" s="355"/>
      <c r="M5" s="355"/>
      <c r="N5" s="355"/>
      <c r="O5" s="355"/>
      <c r="Q5"/>
      <c r="R5"/>
      <c r="S5"/>
      <c r="T5"/>
      <c r="U5"/>
      <c r="V5"/>
      <c r="W5"/>
      <c r="X5"/>
      <c r="Y5"/>
      <c r="Z5"/>
      <c r="AA5"/>
    </row>
    <row r="6" spans="1:27" ht="15.6" x14ac:dyDescent="0.3">
      <c r="A6" s="359"/>
      <c r="B6" s="360"/>
      <c r="C6" s="361"/>
      <c r="D6" s="7" t="s">
        <v>1</v>
      </c>
      <c r="E6" s="7" t="s">
        <v>2</v>
      </c>
      <c r="F6" s="7" t="s">
        <v>3</v>
      </c>
      <c r="G6" s="368"/>
      <c r="H6" s="195"/>
      <c r="I6" s="170"/>
      <c r="J6" s="170"/>
      <c r="K6" s="170"/>
      <c r="L6" s="170"/>
      <c r="M6" s="170"/>
      <c r="N6" s="170"/>
      <c r="O6" s="170"/>
      <c r="Q6"/>
      <c r="R6"/>
      <c r="S6"/>
      <c r="T6"/>
      <c r="U6"/>
      <c r="V6"/>
      <c r="W6"/>
      <c r="X6"/>
      <c r="Y6"/>
      <c r="Z6"/>
      <c r="AA6"/>
    </row>
    <row r="7" spans="1:27" s="11" customFormat="1" ht="17.25" customHeight="1" x14ac:dyDescent="0.3">
      <c r="A7" s="356" t="s">
        <v>14</v>
      </c>
      <c r="B7" s="313"/>
      <c r="C7" s="313"/>
      <c r="D7" s="313"/>
      <c r="E7" s="313"/>
      <c r="F7" s="313"/>
      <c r="G7" s="357"/>
      <c r="H7" s="233"/>
      <c r="I7" s="235"/>
      <c r="J7" s="235"/>
      <c r="K7" s="235"/>
      <c r="L7" s="235"/>
      <c r="M7" s="235"/>
      <c r="N7" s="235"/>
      <c r="O7" s="234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</row>
    <row r="8" spans="1:27" s="11" customFormat="1" ht="27.6" x14ac:dyDescent="0.3">
      <c r="A8" s="8">
        <v>405</v>
      </c>
      <c r="B8" s="9" t="s">
        <v>60</v>
      </c>
      <c r="C8" s="8">
        <v>200</v>
      </c>
      <c r="D8" s="10">
        <v>7</v>
      </c>
      <c r="E8" s="10">
        <v>9.4</v>
      </c>
      <c r="F8" s="10">
        <v>48.7</v>
      </c>
      <c r="G8" s="186">
        <v>316.10000000000002</v>
      </c>
      <c r="H8" s="197"/>
      <c r="I8" s="35"/>
      <c r="J8" s="35"/>
      <c r="K8" s="35"/>
      <c r="L8" s="35"/>
      <c r="M8" s="35"/>
      <c r="N8" s="35"/>
      <c r="O8" s="35"/>
    </row>
    <row r="9" spans="1:27" s="65" customFormat="1" x14ac:dyDescent="0.3">
      <c r="A9" s="221">
        <v>2</v>
      </c>
      <c r="B9" s="9" t="s">
        <v>44</v>
      </c>
      <c r="C9" s="85">
        <v>60</v>
      </c>
      <c r="D9" s="92">
        <v>3.7</v>
      </c>
      <c r="E9" s="92">
        <v>8.5</v>
      </c>
      <c r="F9" s="92">
        <v>26.25</v>
      </c>
      <c r="G9" s="196">
        <v>155</v>
      </c>
      <c r="H9" s="198"/>
      <c r="I9" s="172"/>
      <c r="J9" s="172"/>
      <c r="K9" s="172"/>
      <c r="L9" s="172"/>
      <c r="M9" s="172"/>
      <c r="N9" s="172"/>
      <c r="O9" s="172"/>
      <c r="P9" s="83"/>
      <c r="Q9" s="83"/>
      <c r="R9" s="83"/>
      <c r="S9" s="83"/>
    </row>
    <row r="10" spans="1:27" s="65" customFormat="1" x14ac:dyDescent="0.3">
      <c r="A10" s="221">
        <v>1</v>
      </c>
      <c r="B10" s="9" t="s">
        <v>6</v>
      </c>
      <c r="C10" s="146">
        <v>40</v>
      </c>
      <c r="D10" s="16">
        <v>2.2400000000000002</v>
      </c>
      <c r="E10" s="16">
        <v>0.88</v>
      </c>
      <c r="F10" s="16">
        <v>19.760000000000002</v>
      </c>
      <c r="G10" s="153">
        <v>91.96</v>
      </c>
      <c r="H10" s="198"/>
      <c r="I10" s="223"/>
      <c r="J10" s="223"/>
      <c r="K10" s="223"/>
      <c r="L10" s="223"/>
      <c r="M10" s="223"/>
      <c r="N10" s="223"/>
      <c r="O10" s="223"/>
      <c r="P10" s="83"/>
      <c r="Q10" s="83"/>
      <c r="R10" s="83"/>
      <c r="S10" s="83"/>
    </row>
    <row r="11" spans="1:27" s="14" customFormat="1" x14ac:dyDescent="0.3">
      <c r="A11" s="146">
        <v>1009</v>
      </c>
      <c r="B11" s="9" t="s">
        <v>56</v>
      </c>
      <c r="C11" s="146">
        <v>200</v>
      </c>
      <c r="D11" s="16">
        <v>0.2</v>
      </c>
      <c r="E11" s="16">
        <v>0.05</v>
      </c>
      <c r="F11" s="16">
        <v>15</v>
      </c>
      <c r="G11" s="16">
        <v>57</v>
      </c>
      <c r="H11" s="190"/>
      <c r="I11" s="162"/>
      <c r="J11" s="162"/>
      <c r="K11" s="162"/>
      <c r="L11" s="162"/>
      <c r="M11" s="162"/>
      <c r="N11" s="162"/>
      <c r="O11" s="162"/>
      <c r="P11" s="48"/>
      <c r="Q11" s="48"/>
    </row>
    <row r="12" spans="1:27" s="29" customFormat="1" ht="16.2" customHeight="1" x14ac:dyDescent="0.3">
      <c r="A12" s="94" t="s">
        <v>4</v>
      </c>
      <c r="B12" s="95"/>
      <c r="C12" s="95"/>
      <c r="D12" s="103">
        <f>SUM(D8:D11)</f>
        <v>13.139999999999999</v>
      </c>
      <c r="E12" s="103">
        <f>SUM(E8:E11)</f>
        <v>18.829999999999998</v>
      </c>
      <c r="F12" s="103">
        <f>SUM(F8:F11)</f>
        <v>109.71000000000001</v>
      </c>
      <c r="G12" s="188">
        <f>SUM(G8:G11)</f>
        <v>620.06000000000006</v>
      </c>
      <c r="H12" s="191"/>
      <c r="I12" s="185"/>
      <c r="J12" s="185"/>
      <c r="K12" s="185"/>
      <c r="L12" s="185"/>
      <c r="M12" s="185"/>
      <c r="N12" s="185"/>
      <c r="O12" s="185"/>
      <c r="Q12" s="49"/>
      <c r="R12" s="49"/>
      <c r="S12" s="50"/>
      <c r="T12" s="51"/>
      <c r="U12" s="51"/>
      <c r="V12" s="51"/>
      <c r="W12" s="52"/>
      <c r="X12" s="52"/>
      <c r="Y12" s="52"/>
      <c r="Z12" s="52"/>
      <c r="AA12" s="52"/>
    </row>
    <row r="13" spans="1:27" s="29" customFormat="1" ht="23.25" customHeight="1" x14ac:dyDescent="0.3">
      <c r="A13" s="321" t="s">
        <v>10</v>
      </c>
      <c r="B13" s="321"/>
      <c r="C13" s="321"/>
      <c r="D13" s="321"/>
      <c r="E13" s="321"/>
      <c r="F13" s="321"/>
      <c r="G13" s="321"/>
      <c r="H13" s="215"/>
      <c r="I13" s="215"/>
      <c r="J13" s="215"/>
      <c r="K13" s="215"/>
      <c r="L13" s="215"/>
      <c r="M13" s="215"/>
      <c r="N13" s="215"/>
      <c r="O13" s="216"/>
      <c r="Q13" s="49"/>
      <c r="R13" s="49"/>
      <c r="S13" s="49"/>
      <c r="T13" s="49"/>
      <c r="U13" s="49"/>
      <c r="V13" s="49"/>
      <c r="W13" s="49"/>
      <c r="X13" s="49"/>
      <c r="Y13" s="49"/>
      <c r="Z13" s="49"/>
      <c r="AA13" s="49"/>
    </row>
    <row r="14" spans="1:27" s="14" customFormat="1" ht="27.6" x14ac:dyDescent="0.3">
      <c r="A14" s="159">
        <v>20</v>
      </c>
      <c r="B14" s="160" t="s">
        <v>53</v>
      </c>
      <c r="C14" s="159">
        <v>60</v>
      </c>
      <c r="D14" s="161">
        <v>0.46</v>
      </c>
      <c r="E14" s="161">
        <v>3.65</v>
      </c>
      <c r="F14" s="164">
        <v>1.43</v>
      </c>
      <c r="G14" s="161">
        <v>40.380000000000003</v>
      </c>
      <c r="H14" s="190"/>
      <c r="I14" s="162"/>
      <c r="J14" s="162"/>
      <c r="K14" s="162"/>
      <c r="L14" s="162"/>
      <c r="M14" s="162"/>
      <c r="N14" s="162"/>
      <c r="O14" s="162"/>
    </row>
    <row r="15" spans="1:27" s="29" customFormat="1" ht="25.5" customHeight="1" x14ac:dyDescent="0.3">
      <c r="A15" s="146">
        <v>200</v>
      </c>
      <c r="B15" s="9" t="s">
        <v>54</v>
      </c>
      <c r="C15" s="146">
        <v>250</v>
      </c>
      <c r="D15" s="16">
        <v>2.4</v>
      </c>
      <c r="E15" s="16">
        <v>2.8</v>
      </c>
      <c r="F15" s="153">
        <v>16.5</v>
      </c>
      <c r="G15" s="16">
        <v>121.3</v>
      </c>
      <c r="H15" s="190"/>
      <c r="I15" s="162"/>
      <c r="J15" s="162"/>
      <c r="K15" s="162"/>
      <c r="L15" s="162"/>
      <c r="M15" s="162"/>
      <c r="N15" s="162"/>
      <c r="O15" s="162"/>
      <c r="Q15" s="30"/>
      <c r="R15" s="30"/>
      <c r="S15" s="30"/>
      <c r="T15" s="30"/>
      <c r="U15" s="30"/>
      <c r="V15" s="30"/>
      <c r="W15" s="30"/>
      <c r="X15" s="30"/>
      <c r="Y15" s="30"/>
      <c r="Z15" s="30"/>
      <c r="AA15" s="30"/>
    </row>
    <row r="16" spans="1:27" s="14" customFormat="1" x14ac:dyDescent="0.3">
      <c r="A16" s="146">
        <v>309</v>
      </c>
      <c r="B16" s="9" t="s">
        <v>5</v>
      </c>
      <c r="C16" s="146">
        <v>180</v>
      </c>
      <c r="D16" s="16">
        <v>6.62</v>
      </c>
      <c r="E16" s="16">
        <v>5.42</v>
      </c>
      <c r="F16" s="153">
        <v>31.74</v>
      </c>
      <c r="G16" s="16">
        <v>202.14</v>
      </c>
      <c r="H16" s="190"/>
      <c r="I16" s="162"/>
      <c r="J16" s="162"/>
      <c r="K16" s="162"/>
      <c r="L16" s="162"/>
      <c r="M16" s="162"/>
      <c r="N16" s="162"/>
      <c r="O16" s="162"/>
      <c r="Q16" s="48"/>
      <c r="R16" s="48"/>
      <c r="S16" s="48"/>
      <c r="T16" s="48"/>
      <c r="U16" s="48"/>
      <c r="V16" s="48"/>
      <c r="W16" s="48"/>
      <c r="X16" s="48"/>
      <c r="Y16" s="48"/>
      <c r="Z16" s="48"/>
      <c r="AA16" s="48"/>
    </row>
    <row r="17" spans="1:27" s="14" customFormat="1" ht="27.6" x14ac:dyDescent="0.3">
      <c r="A17" s="146">
        <v>246</v>
      </c>
      <c r="B17" s="9" t="s">
        <v>27</v>
      </c>
      <c r="C17" s="146">
        <v>100</v>
      </c>
      <c r="D17" s="16">
        <v>13.36</v>
      </c>
      <c r="E17" s="16">
        <v>15.7</v>
      </c>
      <c r="F17" s="153">
        <v>0.85</v>
      </c>
      <c r="G17" s="16">
        <v>164</v>
      </c>
      <c r="H17" s="190"/>
      <c r="I17" s="162"/>
      <c r="J17" s="162"/>
      <c r="K17" s="162"/>
      <c r="L17" s="162"/>
      <c r="M17" s="162"/>
      <c r="N17" s="162"/>
      <c r="O17" s="162"/>
    </row>
    <row r="18" spans="1:27" s="14" customFormat="1" x14ac:dyDescent="0.3">
      <c r="A18" s="146">
        <v>389</v>
      </c>
      <c r="B18" s="9" t="s">
        <v>66</v>
      </c>
      <c r="C18" s="146">
        <v>200</v>
      </c>
      <c r="D18" s="16">
        <v>1</v>
      </c>
      <c r="E18" s="16">
        <v>0</v>
      </c>
      <c r="F18" s="153">
        <v>20.2</v>
      </c>
      <c r="G18" s="16">
        <v>84.8</v>
      </c>
      <c r="H18" s="190"/>
      <c r="I18" s="162"/>
      <c r="J18" s="162"/>
      <c r="K18" s="162"/>
      <c r="L18" s="162"/>
      <c r="M18" s="162"/>
      <c r="N18" s="162"/>
      <c r="O18" s="162"/>
    </row>
    <row r="19" spans="1:27" s="14" customFormat="1" x14ac:dyDescent="0.3">
      <c r="A19" s="46"/>
      <c r="B19" s="9" t="s">
        <v>6</v>
      </c>
      <c r="C19" s="15">
        <v>40</v>
      </c>
      <c r="D19" s="16">
        <v>2.2400000000000002</v>
      </c>
      <c r="E19" s="16">
        <v>0.88</v>
      </c>
      <c r="F19" s="16">
        <v>19.760000000000002</v>
      </c>
      <c r="G19" s="153">
        <v>91.96</v>
      </c>
      <c r="H19" s="190"/>
      <c r="I19" s="162"/>
      <c r="J19" s="162"/>
      <c r="K19" s="162"/>
      <c r="L19" s="162"/>
      <c r="M19" s="162"/>
      <c r="N19" s="162"/>
      <c r="O19" s="162"/>
    </row>
    <row r="20" spans="1:27" s="14" customFormat="1" x14ac:dyDescent="0.3">
      <c r="A20" s="144">
        <v>338</v>
      </c>
      <c r="B20" s="9" t="s">
        <v>28</v>
      </c>
      <c r="C20" s="144">
        <v>100</v>
      </c>
      <c r="D20" s="16">
        <v>0.4</v>
      </c>
      <c r="E20" s="16">
        <v>0.3</v>
      </c>
      <c r="F20" s="16">
        <v>10.3</v>
      </c>
      <c r="G20" s="153">
        <v>47</v>
      </c>
      <c r="H20" s="199"/>
      <c r="I20" s="162"/>
      <c r="J20" s="162"/>
      <c r="K20" s="162"/>
      <c r="L20" s="162"/>
      <c r="M20" s="162"/>
      <c r="N20" s="162"/>
      <c r="O20" s="162"/>
    </row>
    <row r="21" spans="1:27" s="11" customFormat="1" ht="16.2" customHeight="1" x14ac:dyDescent="0.3">
      <c r="A21" s="94" t="s">
        <v>4</v>
      </c>
      <c r="B21" s="95"/>
      <c r="C21" s="95"/>
      <c r="D21" s="103">
        <f>SUM(D14:D20)</f>
        <v>26.479999999999997</v>
      </c>
      <c r="E21" s="103">
        <f>SUM(E14:E20)</f>
        <v>28.75</v>
      </c>
      <c r="F21" s="103">
        <f>SUM(F14:F20)</f>
        <v>100.78</v>
      </c>
      <c r="G21" s="188">
        <f>SUM(G14:G20)</f>
        <v>751.57999999999993</v>
      </c>
      <c r="H21" s="191"/>
      <c r="I21" s="185"/>
      <c r="J21" s="185"/>
      <c r="K21" s="185"/>
      <c r="L21" s="185"/>
      <c r="M21" s="185"/>
      <c r="N21" s="185"/>
      <c r="O21" s="185"/>
      <c r="Q21" s="19"/>
      <c r="R21" s="19"/>
      <c r="S21" s="21"/>
      <c r="T21" s="22"/>
      <c r="U21" s="22"/>
      <c r="V21" s="22"/>
      <c r="W21" s="22"/>
      <c r="X21" s="22"/>
      <c r="Y21" s="22"/>
      <c r="Z21" s="22"/>
      <c r="AA21" s="22"/>
    </row>
    <row r="22" spans="1:27" s="11" customFormat="1" ht="15.75" customHeight="1" x14ac:dyDescent="0.3">
      <c r="A22" s="105" t="s">
        <v>7</v>
      </c>
      <c r="B22" s="106"/>
      <c r="C22" s="106"/>
      <c r="D22" s="96">
        <v>39.619999999999997</v>
      </c>
      <c r="E22" s="96">
        <v>47.58</v>
      </c>
      <c r="F22" s="96">
        <v>210.49</v>
      </c>
      <c r="G22" s="165">
        <v>1371.64</v>
      </c>
      <c r="H22" s="191"/>
      <c r="I22" s="185"/>
      <c r="J22" s="185"/>
      <c r="K22" s="185"/>
      <c r="L22" s="185"/>
      <c r="M22" s="185"/>
      <c r="N22" s="185"/>
      <c r="O22" s="185"/>
      <c r="Q22" s="19"/>
      <c r="R22" s="19"/>
      <c r="S22" s="23"/>
      <c r="T22" s="24"/>
      <c r="U22" s="24"/>
      <c r="V22" s="24"/>
      <c r="W22" s="24"/>
      <c r="X22" s="24"/>
      <c r="Y22" s="24"/>
      <c r="Z22" s="24"/>
      <c r="AA22" s="24"/>
    </row>
    <row r="23" spans="1:27" ht="15" thickBot="1" x14ac:dyDescent="0.35"/>
    <row r="24" spans="1:27" s="19" customFormat="1" ht="26.25" customHeight="1" thickBot="1" x14ac:dyDescent="0.35">
      <c r="A24" s="34"/>
      <c r="B24" s="290" t="s">
        <v>30</v>
      </c>
      <c r="C24" s="291"/>
      <c r="D24" s="291"/>
      <c r="E24" s="291"/>
      <c r="F24" s="294" t="s">
        <v>31</v>
      </c>
      <c r="G24" s="295"/>
      <c r="H24" s="296"/>
      <c r="I24" s="36" t="s">
        <v>32</v>
      </c>
      <c r="J24" s="35"/>
      <c r="K24" s="35"/>
      <c r="L24" s="35"/>
      <c r="M24" s="35"/>
      <c r="N24" s="35"/>
      <c r="O24" s="35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</row>
    <row r="25" spans="1:27" s="19" customFormat="1" thickBot="1" x14ac:dyDescent="0.35">
      <c r="A25" s="34"/>
      <c r="B25" s="292"/>
      <c r="C25" s="293"/>
      <c r="D25" s="293"/>
      <c r="E25" s="293"/>
      <c r="F25" s="37" t="s">
        <v>1</v>
      </c>
      <c r="G25" s="37" t="s">
        <v>2</v>
      </c>
      <c r="H25" s="37" t="s">
        <v>3</v>
      </c>
      <c r="I25" s="38"/>
      <c r="J25" s="35"/>
      <c r="K25" s="35"/>
      <c r="L25" s="35"/>
      <c r="M25" s="35"/>
      <c r="N25" s="35"/>
      <c r="O25" s="35"/>
      <c r="Q25" s="20"/>
      <c r="R25" s="20"/>
      <c r="S25" s="20"/>
      <c r="T25" s="17"/>
      <c r="U25" s="17"/>
      <c r="V25" s="17"/>
      <c r="W25" s="17"/>
      <c r="X25" s="17"/>
      <c r="Y25" s="17"/>
      <c r="Z25" s="17"/>
      <c r="AA25" s="17"/>
    </row>
    <row r="26" spans="1:27" ht="15" thickBot="1" x14ac:dyDescent="0.35">
      <c r="B26" s="297" t="s">
        <v>34</v>
      </c>
      <c r="C26" s="298"/>
      <c r="D26" s="298"/>
      <c r="E26" s="298"/>
      <c r="F26" s="37" t="s">
        <v>35</v>
      </c>
      <c r="G26" s="37" t="s">
        <v>36</v>
      </c>
      <c r="H26" s="37" t="s">
        <v>37</v>
      </c>
      <c r="I26" s="37" t="s">
        <v>38</v>
      </c>
    </row>
    <row r="27" spans="1:27" ht="15" thickBot="1" x14ac:dyDescent="0.35">
      <c r="B27" s="297" t="s">
        <v>33</v>
      </c>
      <c r="C27" s="298"/>
      <c r="D27" s="298"/>
      <c r="E27" s="298"/>
      <c r="F27" s="39">
        <f>D22</f>
        <v>39.619999999999997</v>
      </c>
      <c r="G27" s="39">
        <f>E22</f>
        <v>47.58</v>
      </c>
      <c r="H27" s="39">
        <f>F22</f>
        <v>210.49</v>
      </c>
      <c r="I27" s="39">
        <f>G22</f>
        <v>1371.64</v>
      </c>
    </row>
    <row r="29" spans="1:27" ht="43.5" customHeight="1" x14ac:dyDescent="0.3">
      <c r="B29" s="365"/>
      <c r="C29" s="365"/>
      <c r="D29" s="365"/>
      <c r="E29" s="365"/>
      <c r="F29" s="365"/>
      <c r="G29" s="365"/>
      <c r="H29" s="365"/>
    </row>
    <row r="30" spans="1:27" x14ac:dyDescent="0.3">
      <c r="B30" s="87"/>
      <c r="C30" s="18"/>
      <c r="D30" s="18"/>
      <c r="E30" s="18"/>
      <c r="F30" s="18"/>
      <c r="G30" s="18"/>
      <c r="H30" s="18"/>
    </row>
    <row r="31" spans="1:27" x14ac:dyDescent="0.3">
      <c r="B31" s="87"/>
      <c r="C31" s="18"/>
      <c r="D31" s="18"/>
      <c r="E31" s="18"/>
      <c r="F31" s="18"/>
      <c r="G31" s="18"/>
      <c r="H31" s="18"/>
    </row>
    <row r="32" spans="1:27" x14ac:dyDescent="0.3">
      <c r="B32" s="87"/>
      <c r="C32" s="18"/>
      <c r="D32" s="18"/>
      <c r="E32" s="18"/>
      <c r="F32" s="18"/>
      <c r="G32" s="18"/>
      <c r="H32" s="18"/>
    </row>
    <row r="33" spans="2:8" x14ac:dyDescent="0.3">
      <c r="B33" s="87"/>
      <c r="C33" s="18"/>
      <c r="D33" s="18"/>
      <c r="E33" s="18"/>
      <c r="F33" s="18"/>
      <c r="G33" s="18"/>
      <c r="H33" s="18"/>
    </row>
    <row r="34" spans="2:8" x14ac:dyDescent="0.3">
      <c r="B34" s="87"/>
      <c r="C34" s="18"/>
      <c r="D34" s="18"/>
      <c r="E34" s="18"/>
      <c r="F34" s="18"/>
      <c r="G34" s="18"/>
      <c r="H34" s="18"/>
    </row>
    <row r="35" spans="2:8" x14ac:dyDescent="0.3">
      <c r="B35" s="87"/>
      <c r="C35" s="18"/>
      <c r="D35" s="18"/>
      <c r="E35" s="18"/>
      <c r="F35" s="18"/>
      <c r="G35" s="18"/>
      <c r="H35" s="18"/>
    </row>
    <row r="36" spans="2:8" x14ac:dyDescent="0.3">
      <c r="B36" s="87"/>
      <c r="C36" s="18"/>
      <c r="D36" s="18"/>
      <c r="E36" s="18"/>
      <c r="F36" s="18"/>
      <c r="G36" s="18"/>
      <c r="H36" s="18"/>
    </row>
    <row r="37" spans="2:8" x14ac:dyDescent="0.3">
      <c r="B37" s="87"/>
      <c r="C37" s="18"/>
      <c r="D37" s="18"/>
      <c r="E37" s="18"/>
      <c r="F37" s="18"/>
      <c r="G37" s="18"/>
      <c r="H37" s="18"/>
    </row>
  </sheetData>
  <sheetProtection formatCells="0" formatColumns="0" formatRows="0" insertColumns="0" insertRows="0" insertHyperlinks="0" deleteColumns="0" deleteRows="0" sort="0" autoFilter="0" pivotTables="0"/>
  <mergeCells count="14">
    <mergeCell ref="A7:G7"/>
    <mergeCell ref="H5:K5"/>
    <mergeCell ref="L5:O5"/>
    <mergeCell ref="A5:A6"/>
    <mergeCell ref="B5:B6"/>
    <mergeCell ref="C5:C6"/>
    <mergeCell ref="D5:F5"/>
    <mergeCell ref="G5:G6"/>
    <mergeCell ref="A13:G13"/>
    <mergeCell ref="B29:H29"/>
    <mergeCell ref="B24:E25"/>
    <mergeCell ref="F24:H24"/>
    <mergeCell ref="B26:E26"/>
    <mergeCell ref="B27:E27"/>
  </mergeCells>
  <pageMargins left="0.70866141732283472" right="0.70866141732283472" top="0.74803149606299213" bottom="0.74803149606299213" header="0.31496062992125984" footer="0.31496062992125984"/>
  <pageSetup paperSize="9" scale="72" fitToWidth="2" fitToHeight="2" orientation="landscape" r:id="rId1"/>
  <rowBreaks count="1" manualBreakCount="1">
    <brk id="28" max="14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"/>
  <dimension ref="A1:O27"/>
  <sheetViews>
    <sheetView view="pageBreakPreview" topLeftCell="A4" zoomScaleNormal="90" zoomScaleSheetLayoutView="100" workbookViewId="0">
      <selection activeCell="B4" sqref="B4"/>
    </sheetView>
  </sheetViews>
  <sheetFormatPr defaultRowHeight="14.4" x14ac:dyDescent="0.3"/>
  <cols>
    <col min="1" max="1" width="14.33203125" customWidth="1"/>
    <col min="2" max="2" width="39.6640625" customWidth="1"/>
    <col min="7" max="7" width="12" customWidth="1"/>
    <col min="8" max="8" width="10.5546875" customWidth="1"/>
    <col min="9" max="9" width="11.88671875" customWidth="1"/>
    <col min="10" max="10" width="10.6640625" customWidth="1"/>
    <col min="13" max="13" width="9.5546875" bestFit="1" customWidth="1"/>
  </cols>
  <sheetData>
    <row r="1" spans="1:15" ht="15.6" x14ac:dyDescent="0.3">
      <c r="A1" s="13" t="s">
        <v>16</v>
      </c>
      <c r="B1" s="12" t="s">
        <v>22</v>
      </c>
    </row>
    <row r="2" spans="1:15" ht="15.6" x14ac:dyDescent="0.3">
      <c r="A2" s="13" t="s">
        <v>18</v>
      </c>
      <c r="B2" s="12" t="s">
        <v>40</v>
      </c>
    </row>
    <row r="3" spans="1:15" ht="15.6" x14ac:dyDescent="0.3">
      <c r="A3" s="13" t="s">
        <v>20</v>
      </c>
      <c r="B3" s="12" t="s">
        <v>46</v>
      </c>
    </row>
    <row r="4" spans="1:15" ht="31.2" x14ac:dyDescent="0.3">
      <c r="A4" s="13" t="s">
        <v>21</v>
      </c>
      <c r="B4" s="12" t="s">
        <v>85</v>
      </c>
    </row>
    <row r="5" spans="1:15" ht="15.6" x14ac:dyDescent="0.3">
      <c r="A5" s="358" t="s">
        <v>12</v>
      </c>
      <c r="B5" s="358" t="s">
        <v>9</v>
      </c>
      <c r="C5" s="358" t="s">
        <v>11</v>
      </c>
      <c r="D5" s="362" t="s">
        <v>13</v>
      </c>
      <c r="E5" s="363"/>
      <c r="F5" s="364"/>
      <c r="G5" s="367" t="s">
        <v>0</v>
      </c>
      <c r="H5" s="366"/>
      <c r="I5" s="355"/>
      <c r="J5" s="355"/>
      <c r="K5" s="355"/>
      <c r="L5" s="355"/>
      <c r="M5" s="355"/>
      <c r="N5" s="355"/>
      <c r="O5" s="355"/>
    </row>
    <row r="6" spans="1:15" ht="15.6" x14ac:dyDescent="0.3">
      <c r="A6" s="359"/>
      <c r="B6" s="360"/>
      <c r="C6" s="361"/>
      <c r="D6" s="7" t="s">
        <v>1</v>
      </c>
      <c r="E6" s="7" t="s">
        <v>2</v>
      </c>
      <c r="F6" s="7" t="s">
        <v>3</v>
      </c>
      <c r="G6" s="368"/>
      <c r="H6" s="195"/>
      <c r="I6" s="170"/>
      <c r="J6" s="170"/>
      <c r="K6" s="170"/>
      <c r="L6" s="170"/>
      <c r="M6" s="170"/>
      <c r="N6" s="170"/>
      <c r="O6" s="170"/>
    </row>
    <row r="7" spans="1:15" s="11" customFormat="1" ht="15.75" customHeight="1" x14ac:dyDescent="0.3">
      <c r="A7" s="356" t="s">
        <v>14</v>
      </c>
      <c r="B7" s="313"/>
      <c r="C7" s="313"/>
      <c r="D7" s="313"/>
      <c r="E7" s="313"/>
      <c r="F7" s="313"/>
      <c r="G7" s="357"/>
      <c r="H7" s="233"/>
      <c r="I7" s="235"/>
      <c r="J7" s="235"/>
      <c r="K7" s="235"/>
      <c r="L7" s="235"/>
      <c r="M7" s="235"/>
      <c r="N7" s="235"/>
      <c r="O7" s="234"/>
    </row>
    <row r="8" spans="1:15" s="28" customFormat="1" ht="27.6" x14ac:dyDescent="0.3">
      <c r="A8" s="222">
        <v>405</v>
      </c>
      <c r="B8" s="9" t="s">
        <v>55</v>
      </c>
      <c r="C8" s="240" t="s">
        <v>43</v>
      </c>
      <c r="D8" s="60">
        <v>7.4</v>
      </c>
      <c r="E8" s="60">
        <v>9.5</v>
      </c>
      <c r="F8" s="60">
        <v>44.6</v>
      </c>
      <c r="G8" s="60">
        <v>301</v>
      </c>
      <c r="H8" s="200"/>
      <c r="I8" s="42"/>
      <c r="J8" s="42"/>
      <c r="K8" s="42"/>
      <c r="L8" s="42"/>
      <c r="M8" s="42"/>
      <c r="N8" s="42"/>
      <c r="O8" s="42"/>
    </row>
    <row r="9" spans="1:15" s="14" customFormat="1" x14ac:dyDescent="0.3">
      <c r="A9" s="221">
        <v>3</v>
      </c>
      <c r="B9" s="9" t="s">
        <v>41</v>
      </c>
      <c r="C9" s="15">
        <v>50</v>
      </c>
      <c r="D9" s="16">
        <v>5.8</v>
      </c>
      <c r="E9" s="16">
        <v>8.3000000000000007</v>
      </c>
      <c r="F9" s="16">
        <v>14.83</v>
      </c>
      <c r="G9" s="153">
        <v>157</v>
      </c>
      <c r="H9" s="200"/>
      <c r="I9" s="42"/>
      <c r="J9" s="42"/>
      <c r="K9" s="42"/>
      <c r="L9" s="42"/>
      <c r="M9" s="42"/>
      <c r="N9" s="42"/>
      <c r="O9" s="42"/>
    </row>
    <row r="10" spans="1:15" s="14" customFormat="1" x14ac:dyDescent="0.3">
      <c r="A10" s="15">
        <v>382</v>
      </c>
      <c r="B10" s="9" t="s">
        <v>23</v>
      </c>
      <c r="C10" s="15">
        <v>200</v>
      </c>
      <c r="D10" s="16">
        <f>20.39/10*2</f>
        <v>4.0780000000000003</v>
      </c>
      <c r="E10" s="16">
        <f>17.72/10*2</f>
        <v>3.5439999999999996</v>
      </c>
      <c r="F10" s="16">
        <f>87.89/10*2</f>
        <v>17.577999999999999</v>
      </c>
      <c r="G10" s="153">
        <f>593/10*2</f>
        <v>118.6</v>
      </c>
      <c r="H10" s="190"/>
      <c r="I10" s="162"/>
      <c r="J10" s="162"/>
      <c r="K10" s="162"/>
      <c r="L10" s="162"/>
      <c r="M10" s="162"/>
      <c r="N10" s="162"/>
      <c r="O10" s="162"/>
    </row>
    <row r="11" spans="1:15" s="14" customFormat="1" x14ac:dyDescent="0.3">
      <c r="A11" s="46"/>
      <c r="B11" s="9" t="s">
        <v>42</v>
      </c>
      <c r="C11" s="93">
        <v>40</v>
      </c>
      <c r="D11" s="16">
        <v>3.16</v>
      </c>
      <c r="E11" s="16">
        <v>0.4</v>
      </c>
      <c r="F11" s="16">
        <v>19.32</v>
      </c>
      <c r="G11" s="153">
        <v>93.52</v>
      </c>
      <c r="H11" s="190"/>
      <c r="I11" s="162"/>
      <c r="J11" s="162"/>
      <c r="K11" s="162"/>
      <c r="L11" s="162"/>
      <c r="M11" s="162"/>
      <c r="N11" s="162"/>
      <c r="O11" s="162"/>
    </row>
    <row r="12" spans="1:15" s="29" customFormat="1" ht="16.2" customHeight="1" x14ac:dyDescent="0.3">
      <c r="A12" s="94" t="s">
        <v>4</v>
      </c>
      <c r="B12" s="95"/>
      <c r="C12" s="95"/>
      <c r="D12" s="103">
        <f>SUM(D8:D11)</f>
        <v>20.437999999999999</v>
      </c>
      <c r="E12" s="103">
        <f t="shared" ref="E12:G12" si="0">SUM(E8:E11)</f>
        <v>21.744</v>
      </c>
      <c r="F12" s="103">
        <f t="shared" si="0"/>
        <v>96.328000000000003</v>
      </c>
      <c r="G12" s="188">
        <f t="shared" si="0"/>
        <v>670.12</v>
      </c>
      <c r="H12" s="201"/>
      <c r="I12" s="155"/>
      <c r="J12" s="155"/>
      <c r="K12" s="155"/>
      <c r="L12" s="155"/>
      <c r="M12" s="155"/>
      <c r="N12" s="155"/>
      <c r="O12" s="155"/>
    </row>
    <row r="13" spans="1:15" s="29" customFormat="1" ht="20.25" customHeight="1" x14ac:dyDescent="0.3">
      <c r="A13" s="337" t="s">
        <v>10</v>
      </c>
      <c r="B13" s="338"/>
      <c r="C13" s="338"/>
      <c r="D13" s="338"/>
      <c r="E13" s="338"/>
      <c r="F13" s="338"/>
      <c r="G13" s="339"/>
      <c r="H13" s="215"/>
      <c r="I13" s="215"/>
      <c r="J13" s="215"/>
      <c r="K13" s="215"/>
      <c r="L13" s="215"/>
      <c r="M13" s="215"/>
      <c r="N13" s="215"/>
      <c r="O13" s="216"/>
    </row>
    <row r="14" spans="1:15" s="14" customFormat="1" x14ac:dyDescent="0.3">
      <c r="A14" s="58">
        <v>81</v>
      </c>
      <c r="B14" s="9" t="s">
        <v>57</v>
      </c>
      <c r="C14" s="78">
        <v>60</v>
      </c>
      <c r="D14" s="60">
        <v>0.56000000000000005</v>
      </c>
      <c r="E14" s="60">
        <v>3.66</v>
      </c>
      <c r="F14" s="82">
        <v>5.64</v>
      </c>
      <c r="G14" s="60">
        <v>56.33</v>
      </c>
      <c r="H14" s="190"/>
      <c r="I14" s="162"/>
      <c r="J14" s="162"/>
      <c r="K14" s="162"/>
      <c r="L14" s="162"/>
      <c r="M14" s="162"/>
      <c r="N14" s="162"/>
      <c r="O14" s="162"/>
    </row>
    <row r="15" spans="1:15" s="14" customFormat="1" ht="27.6" x14ac:dyDescent="0.3">
      <c r="A15" s="15">
        <v>176</v>
      </c>
      <c r="B15" s="9" t="s">
        <v>77</v>
      </c>
      <c r="C15" s="15">
        <v>250</v>
      </c>
      <c r="D15" s="63">
        <v>2.5</v>
      </c>
      <c r="E15" s="63">
        <v>5</v>
      </c>
      <c r="F15" s="174">
        <v>20.47</v>
      </c>
      <c r="G15" s="63">
        <v>121.3</v>
      </c>
      <c r="H15" s="190"/>
      <c r="I15" s="162"/>
      <c r="J15" s="162"/>
      <c r="K15" s="162"/>
      <c r="L15" s="162"/>
      <c r="M15" s="162"/>
      <c r="N15" s="162"/>
      <c r="O15" s="162"/>
    </row>
    <row r="16" spans="1:15" s="28" customFormat="1" ht="13.8" x14ac:dyDescent="0.3">
      <c r="A16" s="146">
        <v>243</v>
      </c>
      <c r="B16" s="9" t="s">
        <v>65</v>
      </c>
      <c r="C16" s="146">
        <v>90</v>
      </c>
      <c r="D16" s="16">
        <v>9.3000000000000007</v>
      </c>
      <c r="E16" s="16">
        <v>18</v>
      </c>
      <c r="F16" s="16">
        <v>19.100000000000001</v>
      </c>
      <c r="G16" s="16">
        <v>201.6</v>
      </c>
      <c r="H16" s="190"/>
      <c r="I16" s="162"/>
      <c r="J16" s="162"/>
      <c r="K16" s="162"/>
      <c r="L16" s="162"/>
      <c r="M16" s="162"/>
      <c r="N16" s="162"/>
      <c r="O16" s="162"/>
    </row>
    <row r="17" spans="1:15" s="14" customFormat="1" x14ac:dyDescent="0.3">
      <c r="A17" s="146">
        <v>312</v>
      </c>
      <c r="B17" s="9" t="s">
        <v>78</v>
      </c>
      <c r="C17" s="146">
        <v>200</v>
      </c>
      <c r="D17" s="16">
        <v>4.0999999999999996</v>
      </c>
      <c r="E17" s="16">
        <v>0.03</v>
      </c>
      <c r="F17" s="16">
        <v>27.3</v>
      </c>
      <c r="G17" s="153">
        <v>183</v>
      </c>
      <c r="H17" s="190"/>
      <c r="I17" s="162"/>
      <c r="J17" s="162"/>
      <c r="K17" s="162"/>
      <c r="L17" s="162"/>
      <c r="M17" s="162"/>
      <c r="N17" s="162"/>
      <c r="O17" s="162"/>
    </row>
    <row r="18" spans="1:15" s="14" customFormat="1" x14ac:dyDescent="0.3">
      <c r="A18" s="116">
        <v>389</v>
      </c>
      <c r="B18" s="9" t="s">
        <v>45</v>
      </c>
      <c r="C18" s="89">
        <v>200</v>
      </c>
      <c r="D18" s="90">
        <f>1</f>
        <v>1</v>
      </c>
      <c r="E18" s="89">
        <v>0</v>
      </c>
      <c r="F18" s="90">
        <f>101/5</f>
        <v>20.2</v>
      </c>
      <c r="G18" s="89">
        <f>424/5</f>
        <v>84.8</v>
      </c>
      <c r="H18" s="202"/>
      <c r="I18" s="184"/>
      <c r="J18" s="184"/>
      <c r="K18" s="184"/>
      <c r="L18" s="184"/>
      <c r="M18" s="184"/>
      <c r="N18" s="184"/>
      <c r="O18" s="184"/>
    </row>
    <row r="19" spans="1:15" s="14" customFormat="1" x14ac:dyDescent="0.3">
      <c r="A19" s="46"/>
      <c r="B19" s="9" t="s">
        <v>6</v>
      </c>
      <c r="C19" s="15">
        <v>40</v>
      </c>
      <c r="D19" s="16">
        <v>2.2400000000000002</v>
      </c>
      <c r="E19" s="16">
        <v>0.88</v>
      </c>
      <c r="F19" s="16">
        <v>19.760000000000002</v>
      </c>
      <c r="G19" s="153">
        <v>91.96</v>
      </c>
      <c r="H19" s="190"/>
      <c r="I19" s="162"/>
      <c r="J19" s="162"/>
      <c r="K19" s="162"/>
      <c r="L19" s="162"/>
      <c r="M19" s="162"/>
      <c r="N19" s="162"/>
      <c r="O19" s="162"/>
    </row>
    <row r="20" spans="1:15" s="14" customFormat="1" x14ac:dyDescent="0.3">
      <c r="A20" s="145">
        <v>338</v>
      </c>
      <c r="B20" s="9" t="s">
        <v>8</v>
      </c>
      <c r="C20" s="145">
        <v>100</v>
      </c>
      <c r="D20" s="16">
        <v>0.4</v>
      </c>
      <c r="E20" s="16">
        <v>0.4</v>
      </c>
      <c r="F20" s="16">
        <v>9.8000000000000007</v>
      </c>
      <c r="G20" s="153">
        <v>47</v>
      </c>
      <c r="H20" s="190"/>
      <c r="I20" s="162"/>
      <c r="J20" s="162"/>
      <c r="K20" s="162"/>
      <c r="L20" s="162"/>
      <c r="M20" s="162"/>
      <c r="N20" s="162"/>
      <c r="O20" s="162"/>
    </row>
    <row r="21" spans="1:15" s="29" customFormat="1" ht="15.75" customHeight="1" x14ac:dyDescent="0.3">
      <c r="A21" s="94" t="s">
        <v>4</v>
      </c>
      <c r="B21" s="95"/>
      <c r="C21" s="95"/>
      <c r="D21" s="103">
        <f>SUM(D14:D20)</f>
        <v>20.100000000000001</v>
      </c>
      <c r="E21" s="103">
        <f>SUM(E14:E20)</f>
        <v>27.97</v>
      </c>
      <c r="F21" s="103">
        <f>SUM(F14:F20)</f>
        <v>122.27000000000001</v>
      </c>
      <c r="G21" s="188">
        <f>SUM(G14:G20)</f>
        <v>785.99</v>
      </c>
      <c r="H21" s="191"/>
      <c r="I21" s="185"/>
      <c r="J21" s="185"/>
      <c r="K21" s="185"/>
      <c r="L21" s="185"/>
      <c r="M21" s="185"/>
      <c r="N21" s="185"/>
      <c r="O21" s="185"/>
    </row>
    <row r="22" spans="1:15" s="11" customFormat="1" ht="16.2" customHeight="1" x14ac:dyDescent="0.3">
      <c r="A22" s="107" t="s">
        <v>7</v>
      </c>
      <c r="B22" s="108"/>
      <c r="C22" s="109"/>
      <c r="D22" s="104">
        <v>40.54</v>
      </c>
      <c r="E22" s="104">
        <v>49.71</v>
      </c>
      <c r="F22" s="104">
        <v>208.6</v>
      </c>
      <c r="G22" s="104">
        <v>1456.11</v>
      </c>
      <c r="H22" s="191"/>
      <c r="I22" s="185"/>
      <c r="J22" s="185"/>
      <c r="K22" s="185"/>
      <c r="L22" s="185"/>
      <c r="M22" s="185"/>
      <c r="N22" s="185"/>
      <c r="O22" s="185"/>
    </row>
    <row r="23" spans="1:15" ht="15" thickBot="1" x14ac:dyDescent="0.35"/>
    <row r="24" spans="1:15" ht="27" thickBot="1" x14ac:dyDescent="0.35">
      <c r="B24" s="290" t="s">
        <v>30</v>
      </c>
      <c r="C24" s="291"/>
      <c r="D24" s="291"/>
      <c r="E24" s="291"/>
      <c r="F24" s="294" t="s">
        <v>31</v>
      </c>
      <c r="G24" s="295"/>
      <c r="H24" s="296"/>
      <c r="I24" s="36" t="s">
        <v>32</v>
      </c>
    </row>
    <row r="25" spans="1:15" ht="15" thickBot="1" x14ac:dyDescent="0.35">
      <c r="B25" s="292"/>
      <c r="C25" s="293"/>
      <c r="D25" s="293"/>
      <c r="E25" s="293"/>
      <c r="F25" s="37" t="s">
        <v>1</v>
      </c>
      <c r="G25" s="37" t="s">
        <v>2</v>
      </c>
      <c r="H25" s="37" t="s">
        <v>3</v>
      </c>
      <c r="I25" s="38"/>
    </row>
    <row r="26" spans="1:15" ht="15" thickBot="1" x14ac:dyDescent="0.35">
      <c r="B26" s="297" t="s">
        <v>34</v>
      </c>
      <c r="C26" s="298"/>
      <c r="D26" s="298"/>
      <c r="E26" s="298"/>
      <c r="F26" s="37" t="s">
        <v>35</v>
      </c>
      <c r="G26" s="37" t="s">
        <v>36</v>
      </c>
      <c r="H26" s="37" t="s">
        <v>37</v>
      </c>
      <c r="I26" s="37" t="s">
        <v>38</v>
      </c>
    </row>
    <row r="27" spans="1:15" ht="15" thickBot="1" x14ac:dyDescent="0.35">
      <c r="B27" s="297" t="s">
        <v>33</v>
      </c>
      <c r="C27" s="298"/>
      <c r="D27" s="298"/>
      <c r="E27" s="298"/>
      <c r="F27" s="39">
        <f>D22</f>
        <v>40.54</v>
      </c>
      <c r="G27" s="39">
        <f>E22</f>
        <v>49.71</v>
      </c>
      <c r="H27" s="39">
        <f>F22</f>
        <v>208.6</v>
      </c>
      <c r="I27" s="39">
        <f>G22</f>
        <v>1456.11</v>
      </c>
    </row>
  </sheetData>
  <sheetProtection formatCells="0" formatColumns="0" formatRows="0" insertColumns="0" insertRows="0" insertHyperlinks="0" deleteColumns="0" deleteRows="0" sort="0" autoFilter="0" pivotTables="0"/>
  <mergeCells count="13">
    <mergeCell ref="B27:E27"/>
    <mergeCell ref="H5:K5"/>
    <mergeCell ref="L5:O5"/>
    <mergeCell ref="A5:A6"/>
    <mergeCell ref="B5:B6"/>
    <mergeCell ref="C5:C6"/>
    <mergeCell ref="D5:F5"/>
    <mergeCell ref="G5:G6"/>
    <mergeCell ref="A7:G7"/>
    <mergeCell ref="A13:G13"/>
    <mergeCell ref="B24:E25"/>
    <mergeCell ref="F24:H24"/>
    <mergeCell ref="B26:E26"/>
  </mergeCells>
  <pageMargins left="0.70866141732283472" right="0.70866141732283472" top="0.74803149606299213" bottom="0.74803149606299213" header="0.31496062992125984" footer="0.31496062992125984"/>
  <pageSetup paperSize="9" scale="68" fitToWidth="2" fitToHeight="2" orientation="landscape" r:id="rId1"/>
  <rowBreaks count="1" manualBreakCount="1">
    <brk id="27" max="14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9"/>
  <dimension ref="A1:S29"/>
  <sheetViews>
    <sheetView view="pageBreakPreview" zoomScaleSheetLayoutView="100" workbookViewId="0">
      <selection activeCell="B4" sqref="B4"/>
    </sheetView>
  </sheetViews>
  <sheetFormatPr defaultRowHeight="14.4" x14ac:dyDescent="0.3"/>
  <cols>
    <col min="1" max="1" width="14.44140625" customWidth="1"/>
    <col min="2" max="2" width="39.44140625" customWidth="1"/>
    <col min="6" max="6" width="10.6640625" bestFit="1" customWidth="1"/>
    <col min="7" max="7" width="10" bestFit="1" customWidth="1"/>
    <col min="9" max="9" width="9.5546875" bestFit="1" customWidth="1"/>
    <col min="10" max="10" width="10.44140625" customWidth="1"/>
  </cols>
  <sheetData>
    <row r="1" spans="1:19" ht="15.6" x14ac:dyDescent="0.3">
      <c r="A1" s="13" t="s">
        <v>16</v>
      </c>
      <c r="B1" s="12" t="s">
        <v>24</v>
      </c>
    </row>
    <row r="2" spans="1:19" ht="15.6" x14ac:dyDescent="0.3">
      <c r="A2" s="13" t="s">
        <v>18</v>
      </c>
      <c r="B2" s="12" t="s">
        <v>40</v>
      </c>
    </row>
    <row r="3" spans="1:19" ht="15.6" x14ac:dyDescent="0.3">
      <c r="A3" s="13" t="s">
        <v>20</v>
      </c>
      <c r="B3" s="12" t="s">
        <v>46</v>
      </c>
    </row>
    <row r="4" spans="1:19" ht="31.2" x14ac:dyDescent="0.3">
      <c r="A4" s="13" t="s">
        <v>21</v>
      </c>
      <c r="B4" s="12" t="s">
        <v>85</v>
      </c>
    </row>
    <row r="5" spans="1:19" ht="15.6" x14ac:dyDescent="0.3">
      <c r="A5" s="358" t="s">
        <v>12</v>
      </c>
      <c r="B5" s="358" t="s">
        <v>9</v>
      </c>
      <c r="C5" s="358" t="s">
        <v>11</v>
      </c>
      <c r="D5" s="362" t="s">
        <v>13</v>
      </c>
      <c r="E5" s="363"/>
      <c r="F5" s="364"/>
      <c r="G5" s="367" t="s">
        <v>0</v>
      </c>
      <c r="H5" s="366"/>
      <c r="I5" s="355"/>
      <c r="J5" s="355"/>
      <c r="K5" s="355"/>
      <c r="L5" s="355"/>
      <c r="M5" s="355"/>
      <c r="N5" s="355"/>
      <c r="O5" s="355"/>
    </row>
    <row r="6" spans="1:19" ht="15.6" x14ac:dyDescent="0.3">
      <c r="A6" s="359"/>
      <c r="B6" s="360"/>
      <c r="C6" s="361"/>
      <c r="D6" s="7" t="s">
        <v>1</v>
      </c>
      <c r="E6" s="7" t="s">
        <v>2</v>
      </c>
      <c r="F6" s="7" t="s">
        <v>3</v>
      </c>
      <c r="G6" s="368"/>
      <c r="H6" s="195"/>
      <c r="I6" s="170"/>
      <c r="J6" s="170"/>
      <c r="K6" s="170"/>
      <c r="L6" s="170"/>
      <c r="M6" s="170"/>
      <c r="N6" s="170"/>
      <c r="O6" s="170"/>
    </row>
    <row r="7" spans="1:19" s="11" customFormat="1" ht="16.2" customHeight="1" x14ac:dyDescent="0.3">
      <c r="A7" s="356" t="s">
        <v>14</v>
      </c>
      <c r="B7" s="313"/>
      <c r="C7" s="313"/>
      <c r="D7" s="313"/>
      <c r="E7" s="313"/>
      <c r="F7" s="313"/>
      <c r="G7" s="357"/>
      <c r="H7" s="218"/>
      <c r="I7" s="218"/>
      <c r="J7" s="218"/>
      <c r="K7" s="218"/>
      <c r="L7" s="218"/>
      <c r="M7" s="218"/>
      <c r="N7" s="218"/>
      <c r="O7" s="219"/>
    </row>
    <row r="8" spans="1:19" s="14" customFormat="1" x14ac:dyDescent="0.3">
      <c r="A8" s="91">
        <v>550</v>
      </c>
      <c r="B8" s="251" t="s">
        <v>79</v>
      </c>
      <c r="C8" s="91">
        <v>200</v>
      </c>
      <c r="D8" s="16">
        <v>13.2</v>
      </c>
      <c r="E8" s="16">
        <v>7</v>
      </c>
      <c r="F8" s="16">
        <v>75.150000000000006</v>
      </c>
      <c r="G8" s="153">
        <v>384.6</v>
      </c>
      <c r="H8" s="200"/>
      <c r="I8" s="42"/>
      <c r="J8" s="42"/>
      <c r="K8" s="42"/>
      <c r="L8" s="42"/>
      <c r="M8" s="42"/>
      <c r="N8" s="42"/>
      <c r="O8" s="42"/>
    </row>
    <row r="9" spans="1:19" s="65" customFormat="1" x14ac:dyDescent="0.3">
      <c r="A9" s="221">
        <v>2</v>
      </c>
      <c r="B9" s="9" t="s">
        <v>44</v>
      </c>
      <c r="C9" s="85">
        <v>60</v>
      </c>
      <c r="D9" s="92">
        <v>3.7</v>
      </c>
      <c r="E9" s="92">
        <v>8.5</v>
      </c>
      <c r="F9" s="92">
        <v>26.25</v>
      </c>
      <c r="G9" s="187">
        <v>155</v>
      </c>
      <c r="H9" s="198"/>
      <c r="I9" s="172"/>
      <c r="J9" s="172"/>
      <c r="K9" s="172"/>
      <c r="L9" s="172"/>
      <c r="M9" s="172"/>
      <c r="N9" s="172"/>
      <c r="O9" s="172"/>
      <c r="P9" s="83"/>
      <c r="Q9" s="83"/>
      <c r="R9" s="83"/>
      <c r="S9" s="83"/>
    </row>
    <row r="10" spans="1:19" s="65" customFormat="1" x14ac:dyDescent="0.3">
      <c r="A10" s="221">
        <v>1</v>
      </c>
      <c r="B10" s="9" t="s">
        <v>6</v>
      </c>
      <c r="C10" s="146">
        <v>40</v>
      </c>
      <c r="D10" s="16">
        <v>2.2400000000000002</v>
      </c>
      <c r="E10" s="16">
        <v>0.88</v>
      </c>
      <c r="F10" s="16">
        <v>19.760000000000002</v>
      </c>
      <c r="G10" s="153">
        <v>91.96</v>
      </c>
      <c r="H10" s="198"/>
      <c r="I10" s="223"/>
      <c r="J10" s="223"/>
      <c r="K10" s="223"/>
      <c r="L10" s="223"/>
      <c r="M10" s="223"/>
      <c r="N10" s="223"/>
      <c r="O10" s="223"/>
      <c r="P10" s="83"/>
      <c r="Q10" s="83"/>
      <c r="R10" s="83"/>
      <c r="S10" s="83"/>
    </row>
    <row r="11" spans="1:19" s="14" customFormat="1" x14ac:dyDescent="0.3">
      <c r="A11" s="146">
        <v>1009</v>
      </c>
      <c r="B11" s="9" t="s">
        <v>56</v>
      </c>
      <c r="C11" s="146">
        <v>200</v>
      </c>
      <c r="D11" s="16">
        <v>0.2</v>
      </c>
      <c r="E11" s="16">
        <v>0.05</v>
      </c>
      <c r="F11" s="16">
        <v>15</v>
      </c>
      <c r="G11" s="16">
        <v>57</v>
      </c>
      <c r="H11" s="190"/>
      <c r="I11" s="162"/>
      <c r="J11" s="162"/>
      <c r="K11" s="162"/>
      <c r="L11" s="162"/>
      <c r="M11" s="162"/>
      <c r="N11" s="162"/>
      <c r="O11" s="162"/>
    </row>
    <row r="12" spans="1:19" s="29" customFormat="1" ht="16.2" customHeight="1" x14ac:dyDescent="0.3">
      <c r="A12" s="94" t="s">
        <v>4</v>
      </c>
      <c r="B12" s="95"/>
      <c r="C12" s="95"/>
      <c r="D12" s="103">
        <f>SUM(D8:D11)</f>
        <v>19.34</v>
      </c>
      <c r="E12" s="103">
        <f>SUM(E8:E11)</f>
        <v>16.43</v>
      </c>
      <c r="F12" s="103">
        <f>SUM(F8:F11)</f>
        <v>136.16000000000003</v>
      </c>
      <c r="G12" s="188">
        <f>SUM(G8:G11)</f>
        <v>688.56000000000006</v>
      </c>
      <c r="H12" s="191"/>
      <c r="I12" s="185"/>
      <c r="J12" s="185"/>
      <c r="K12" s="185"/>
      <c r="L12" s="185"/>
      <c r="M12" s="185"/>
      <c r="N12" s="185"/>
      <c r="O12" s="185"/>
      <c r="P12" s="49"/>
      <c r="Q12" s="49"/>
    </row>
    <row r="13" spans="1:19" s="29" customFormat="1" ht="21.75" customHeight="1" x14ac:dyDescent="0.3">
      <c r="A13" s="337" t="s">
        <v>10</v>
      </c>
      <c r="B13" s="338"/>
      <c r="C13" s="338"/>
      <c r="D13" s="338"/>
      <c r="E13" s="338"/>
      <c r="F13" s="338"/>
      <c r="G13" s="339"/>
      <c r="H13" s="236"/>
      <c r="I13" s="238"/>
      <c r="J13" s="238"/>
      <c r="K13" s="238"/>
      <c r="L13" s="238"/>
      <c r="M13" s="238"/>
      <c r="N13" s="238"/>
      <c r="O13" s="237"/>
      <c r="P13" s="49"/>
      <c r="Q13" s="49"/>
    </row>
    <row r="14" spans="1:19" s="14" customFormat="1" ht="27.6" x14ac:dyDescent="0.3">
      <c r="A14" s="146">
        <v>81</v>
      </c>
      <c r="B14" s="9" t="s">
        <v>62</v>
      </c>
      <c r="C14" s="146">
        <v>60</v>
      </c>
      <c r="D14" s="16">
        <v>0.95</v>
      </c>
      <c r="E14" s="16">
        <v>3</v>
      </c>
      <c r="F14" s="16">
        <v>4.5999999999999996</v>
      </c>
      <c r="G14" s="16">
        <v>49.2</v>
      </c>
      <c r="H14" s="190"/>
      <c r="I14" s="162"/>
      <c r="J14" s="162"/>
      <c r="K14" s="162"/>
      <c r="L14" s="162"/>
      <c r="M14" s="162"/>
      <c r="N14" s="162"/>
      <c r="O14" s="162"/>
    </row>
    <row r="15" spans="1:19" s="14" customFormat="1" x14ac:dyDescent="0.3">
      <c r="A15" s="146">
        <v>221</v>
      </c>
      <c r="B15" s="9" t="s">
        <v>63</v>
      </c>
      <c r="C15" s="146">
        <v>250</v>
      </c>
      <c r="D15" s="16">
        <v>1.8</v>
      </c>
      <c r="E15" s="16">
        <v>4.9000000000000004</v>
      </c>
      <c r="F15" s="16">
        <v>8.5</v>
      </c>
      <c r="G15" s="16">
        <v>124.3</v>
      </c>
      <c r="H15" s="190"/>
      <c r="I15" s="162"/>
      <c r="J15" s="162"/>
      <c r="K15" s="162"/>
      <c r="L15" s="162"/>
      <c r="M15" s="162"/>
      <c r="N15" s="162"/>
      <c r="O15" s="162"/>
    </row>
    <row r="16" spans="1:19" s="14" customFormat="1" x14ac:dyDescent="0.3">
      <c r="A16" s="15"/>
      <c r="B16" s="9" t="s">
        <v>80</v>
      </c>
      <c r="C16" s="15">
        <v>100</v>
      </c>
      <c r="D16" s="16">
        <v>22.7</v>
      </c>
      <c r="E16" s="16">
        <v>3.7</v>
      </c>
      <c r="F16" s="16">
        <v>0.6</v>
      </c>
      <c r="G16" s="153">
        <v>129</v>
      </c>
      <c r="H16" s="190"/>
      <c r="I16" s="162"/>
      <c r="J16" s="162"/>
      <c r="K16" s="162"/>
      <c r="L16" s="162"/>
      <c r="M16" s="162"/>
      <c r="N16" s="162"/>
      <c r="O16" s="162"/>
    </row>
    <row r="17" spans="1:15" s="14" customFormat="1" x14ac:dyDescent="0.3">
      <c r="A17" s="15">
        <v>688</v>
      </c>
      <c r="B17" s="9" t="s">
        <v>71</v>
      </c>
      <c r="C17" s="146">
        <v>200</v>
      </c>
      <c r="D17" s="16">
        <v>9.8000000000000007</v>
      </c>
      <c r="E17" s="16">
        <v>8</v>
      </c>
      <c r="F17" s="153">
        <v>44.1</v>
      </c>
      <c r="G17" s="16">
        <v>299.5</v>
      </c>
      <c r="H17" s="190"/>
      <c r="I17" s="162"/>
      <c r="J17" s="162"/>
      <c r="K17" s="162"/>
      <c r="L17" s="162"/>
      <c r="M17" s="162"/>
      <c r="N17" s="162"/>
      <c r="O17" s="162"/>
    </row>
    <row r="18" spans="1:15" s="28" customFormat="1" ht="13.8" x14ac:dyDescent="0.3">
      <c r="A18" s="111">
        <v>389</v>
      </c>
      <c r="B18" s="9" t="s">
        <v>66</v>
      </c>
      <c r="C18" s="146">
        <v>200</v>
      </c>
      <c r="D18" s="16">
        <v>1</v>
      </c>
      <c r="E18" s="16">
        <v>0</v>
      </c>
      <c r="F18" s="153">
        <v>20.2</v>
      </c>
      <c r="G18" s="16">
        <v>84.8</v>
      </c>
      <c r="H18" s="190"/>
      <c r="I18" s="162"/>
      <c r="J18" s="162"/>
      <c r="K18" s="162"/>
      <c r="L18" s="162"/>
      <c r="M18" s="162"/>
      <c r="N18" s="162"/>
      <c r="O18" s="162"/>
    </row>
    <row r="19" spans="1:15" s="14" customFormat="1" x14ac:dyDescent="0.3">
      <c r="A19" s="46"/>
      <c r="B19" s="9" t="s">
        <v>6</v>
      </c>
      <c r="C19" s="15">
        <v>40</v>
      </c>
      <c r="D19" s="16">
        <v>2.2400000000000002</v>
      </c>
      <c r="E19" s="16">
        <v>0.88</v>
      </c>
      <c r="F19" s="16">
        <v>19.760000000000002</v>
      </c>
      <c r="G19" s="153">
        <v>91.96</v>
      </c>
      <c r="H19" s="190"/>
      <c r="I19" s="162"/>
      <c r="J19" s="162"/>
      <c r="K19" s="162"/>
      <c r="L19" s="162"/>
      <c r="M19" s="162"/>
      <c r="N19" s="162"/>
      <c r="O19" s="162"/>
    </row>
    <row r="20" spans="1:15" s="14" customFormat="1" x14ac:dyDescent="0.3">
      <c r="A20" s="146">
        <v>338</v>
      </c>
      <c r="B20" s="9" t="s">
        <v>29</v>
      </c>
      <c r="C20" s="146">
        <v>100</v>
      </c>
      <c r="D20" s="16">
        <v>1.5</v>
      </c>
      <c r="E20" s="16">
        <v>0.5</v>
      </c>
      <c r="F20" s="16">
        <v>21</v>
      </c>
      <c r="G20" s="153">
        <v>96</v>
      </c>
      <c r="H20" s="190"/>
      <c r="I20" s="162"/>
      <c r="J20" s="162"/>
      <c r="K20" s="162"/>
      <c r="L20" s="162"/>
      <c r="M20" s="162"/>
      <c r="N20" s="162"/>
      <c r="O20" s="162"/>
    </row>
    <row r="21" spans="1:15" s="29" customFormat="1" ht="16.2" customHeight="1" x14ac:dyDescent="0.3">
      <c r="A21" s="94" t="s">
        <v>4</v>
      </c>
      <c r="B21" s="95"/>
      <c r="C21" s="95"/>
      <c r="D21" s="103">
        <f>SUM(D14:D20)</f>
        <v>39.99</v>
      </c>
      <c r="E21" s="103">
        <f>SUM(E14:E20)</f>
        <v>20.98</v>
      </c>
      <c r="F21" s="103">
        <f>SUM(F14:F20)</f>
        <v>118.76</v>
      </c>
      <c r="G21" s="188">
        <f>SUM(G14:G20)</f>
        <v>874.76</v>
      </c>
      <c r="H21" s="191"/>
      <c r="I21" s="185"/>
      <c r="J21" s="185"/>
      <c r="K21" s="185"/>
      <c r="L21" s="185"/>
      <c r="M21" s="185"/>
      <c r="N21" s="185"/>
      <c r="O21" s="185"/>
    </row>
    <row r="22" spans="1:15" s="11" customFormat="1" ht="16.2" customHeight="1" x14ac:dyDescent="0.3">
      <c r="A22" s="94" t="s">
        <v>7</v>
      </c>
      <c r="B22" s="95"/>
      <c r="C22" s="95"/>
      <c r="D22" s="96">
        <v>59.33</v>
      </c>
      <c r="E22" s="96">
        <v>37.409999999999997</v>
      </c>
      <c r="F22" s="96">
        <v>254.92</v>
      </c>
      <c r="G22" s="165">
        <v>1563.32</v>
      </c>
      <c r="H22" s="194"/>
      <c r="I22" s="183"/>
      <c r="J22" s="183"/>
      <c r="K22" s="183"/>
      <c r="L22" s="183"/>
      <c r="M22" s="183"/>
      <c r="N22" s="183"/>
      <c r="O22" s="183"/>
    </row>
    <row r="23" spans="1:15" ht="15" thickBot="1" x14ac:dyDescent="0.35"/>
    <row r="24" spans="1:15" s="14" customFormat="1" ht="40.200000000000003" thickBot="1" x14ac:dyDescent="0.35">
      <c r="B24" s="290" t="s">
        <v>30</v>
      </c>
      <c r="C24" s="291"/>
      <c r="D24" s="291"/>
      <c r="E24" s="291"/>
      <c r="F24" s="294" t="s">
        <v>31</v>
      </c>
      <c r="G24" s="295"/>
      <c r="H24" s="296"/>
      <c r="I24" s="36" t="s">
        <v>32</v>
      </c>
    </row>
    <row r="25" spans="1:15" s="14" customFormat="1" ht="15" thickBot="1" x14ac:dyDescent="0.35">
      <c r="B25" s="292"/>
      <c r="C25" s="293"/>
      <c r="D25" s="293"/>
      <c r="E25" s="293"/>
      <c r="F25" s="37" t="s">
        <v>1</v>
      </c>
      <c r="G25" s="37" t="s">
        <v>2</v>
      </c>
      <c r="H25" s="37" t="s">
        <v>3</v>
      </c>
      <c r="I25" s="38"/>
    </row>
    <row r="26" spans="1:15" s="14" customFormat="1" ht="15" thickBot="1" x14ac:dyDescent="0.35">
      <c r="B26" s="297" t="s">
        <v>34</v>
      </c>
      <c r="C26" s="298"/>
      <c r="D26" s="298"/>
      <c r="E26" s="298"/>
      <c r="F26" s="148" t="s">
        <v>35</v>
      </c>
      <c r="G26" s="148" t="s">
        <v>36</v>
      </c>
      <c r="H26" s="148" t="s">
        <v>37</v>
      </c>
      <c r="I26" s="148" t="s">
        <v>38</v>
      </c>
    </row>
    <row r="27" spans="1:15" ht="15" thickBot="1" x14ac:dyDescent="0.35">
      <c r="B27" s="297" t="s">
        <v>33</v>
      </c>
      <c r="C27" s="298"/>
      <c r="D27" s="298"/>
      <c r="E27" s="298"/>
      <c r="F27" s="147">
        <f>D22</f>
        <v>59.33</v>
      </c>
      <c r="G27" s="147">
        <f>E22</f>
        <v>37.409999999999997</v>
      </c>
      <c r="H27" s="147">
        <f>F22</f>
        <v>254.92</v>
      </c>
      <c r="I27" s="147">
        <f>G22</f>
        <v>1563.32</v>
      </c>
    </row>
    <row r="29" spans="1:15" ht="36.75" customHeight="1" x14ac:dyDescent="0.3">
      <c r="B29" s="365"/>
      <c r="C29" s="365"/>
      <c r="D29" s="365"/>
      <c r="E29" s="365"/>
      <c r="F29" s="365"/>
      <c r="G29" s="365"/>
      <c r="H29" s="365"/>
      <c r="K29" s="13"/>
      <c r="L29" s="12"/>
    </row>
  </sheetData>
  <sheetProtection formatCells="0" formatColumns="0" formatRows="0" insertColumns="0" insertRows="0" insertHyperlinks="0" deleteColumns="0" deleteRows="0" sort="0" autoFilter="0" pivotTables="0"/>
  <mergeCells count="14">
    <mergeCell ref="A7:G7"/>
    <mergeCell ref="H5:K5"/>
    <mergeCell ref="L5:O5"/>
    <mergeCell ref="A5:A6"/>
    <mergeCell ref="B5:B6"/>
    <mergeCell ref="C5:C6"/>
    <mergeCell ref="D5:F5"/>
    <mergeCell ref="G5:G6"/>
    <mergeCell ref="A13:G13"/>
    <mergeCell ref="B29:H29"/>
    <mergeCell ref="B24:E25"/>
    <mergeCell ref="F24:H24"/>
    <mergeCell ref="B26:E26"/>
    <mergeCell ref="B27:E27"/>
  </mergeCells>
  <pageMargins left="0.70866141732283472" right="0.70866141732283472" top="0.74803149606299213" bottom="0.74803149606299213" header="0.31496062992125984" footer="0.31496062992125984"/>
  <pageSetup paperSize="9" scale="72" fitToWidth="2" fitToHeight="2" orientation="landscape" r:id="rId1"/>
  <rowBreaks count="1" manualBreakCount="1">
    <brk id="28" max="1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12</vt:i4>
      </vt:variant>
      <vt:variant>
        <vt:lpstr>Именованные диапазоны</vt:lpstr>
      </vt:variant>
      <vt:variant>
        <vt:i4>11</vt:i4>
      </vt:variant>
    </vt:vector>
  </HeadingPairs>
  <TitlesOfParts>
    <vt:vector size="23" baseType="lpstr">
      <vt:lpstr>Титульный лист</vt:lpstr>
      <vt:lpstr>1 день</vt:lpstr>
      <vt:lpstr>2 день</vt:lpstr>
      <vt:lpstr>3 день</vt:lpstr>
      <vt:lpstr>4 день</vt:lpstr>
      <vt:lpstr>5 день</vt:lpstr>
      <vt:lpstr>6 день</vt:lpstr>
      <vt:lpstr>7 день</vt:lpstr>
      <vt:lpstr>8 день</vt:lpstr>
      <vt:lpstr>9 день</vt:lpstr>
      <vt:lpstr>10 день</vt:lpstr>
      <vt:lpstr>свод 10 дней</vt:lpstr>
      <vt:lpstr>'1 день'!Область_печати</vt:lpstr>
      <vt:lpstr>'10 день'!Область_печати</vt:lpstr>
      <vt:lpstr>'2 день'!Область_печати</vt:lpstr>
      <vt:lpstr>'3 день'!Область_печати</vt:lpstr>
      <vt:lpstr>'4 день'!Область_печати</vt:lpstr>
      <vt:lpstr>'5 день'!Область_печати</vt:lpstr>
      <vt:lpstr>'6 день'!Область_печати</vt:lpstr>
      <vt:lpstr>'7 день'!Область_печати</vt:lpstr>
      <vt:lpstr>'8 день'!Область_печати</vt:lpstr>
      <vt:lpstr>'9 день'!Область_печати</vt:lpstr>
      <vt:lpstr>'Титульный лист'!Область_печати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Ахмед</dc:creator>
  <cp:lastModifiedBy>Наталья</cp:lastModifiedBy>
  <cp:lastPrinted>2026-06-19T05:54:23Z</cp:lastPrinted>
  <dcterms:created xsi:type="dcterms:W3CDTF">2017-02-04T19:31:45Z</dcterms:created>
  <dcterms:modified xsi:type="dcterms:W3CDTF">2026-08-24T17:34:15Z</dcterms:modified>
</cp:coreProperties>
</file>